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10155" activeTab="0"/>
  </bookViews>
  <sheets>
    <sheet name="2DA DE SEPTIEMBRE" sheetId="1" r:id="rId1"/>
  </sheets>
  <definedNames>
    <definedName name="_xlnm.Print_Area" localSheetId="0">'2DA DE SEPTIEMBRE'!$A$1:$S$84</definedName>
    <definedName name="_xlnm.Print_Titles" localSheetId="0">'2DA DE SEPTIEMBRE'!$1:$6</definedName>
  </definedNames>
  <calcPr fullCalcOnLoad="1"/>
</workbook>
</file>

<file path=xl/sharedStrings.xml><?xml version="1.0" encoding="utf-8"?>
<sst xmlns="http://schemas.openxmlformats.org/spreadsheetml/2006/main" count="498" uniqueCount="162">
  <si>
    <t>CONTRALORÍA GENERAL DEL ESTADO</t>
  </si>
  <si>
    <t>DIRECCIÓN GENERAL DE CONTROL, EVALUACIÓN Y AUDITORÍA</t>
  </si>
  <si>
    <t>REPORTE DE ADQUISICIONES DEL 16 AL 30 DE SEPTIEMBRE DE 2014</t>
  </si>
  <si>
    <t>Anexo II</t>
  </si>
  <si>
    <t>ACADEMIA VERACRUZANA DE LAS LENGUAS INDÍGENAS</t>
  </si>
  <si>
    <t>LICITACIONES PUBLICAS INTERNACIONALES</t>
  </si>
  <si>
    <t xml:space="preserve">(A) Número de Licitación </t>
  </si>
  <si>
    <t xml:space="preserve">(B)   Descripción </t>
  </si>
  <si>
    <t>(C) Dictamen de suficiencia presupuestal (DSP)</t>
  </si>
  <si>
    <t>(D) Registro de procedimientos de adquisición e inversión (RPAI)</t>
  </si>
  <si>
    <t>(E) Presupuesto Base</t>
  </si>
  <si>
    <t>(F) Total Monto Adjudicado</t>
  </si>
  <si>
    <t>(G)                Ahorro</t>
  </si>
  <si>
    <t>(H)                          Origen</t>
  </si>
  <si>
    <t>(I) Programa / Fondo</t>
  </si>
  <si>
    <t xml:space="preserve">(J) N° Acuerdo </t>
  </si>
  <si>
    <t xml:space="preserve">(K) N° Sesión </t>
  </si>
  <si>
    <t>(L) Empresas Adjudicadas</t>
  </si>
  <si>
    <t>(M) Origen de la Empresa</t>
  </si>
  <si>
    <t>(N) No. de Registro en el Padrón de Proveedores</t>
  </si>
  <si>
    <t>(Ñ) Bien / Servicio</t>
  </si>
  <si>
    <t>Veracruzana</t>
  </si>
  <si>
    <t>Foránea (M3)</t>
  </si>
  <si>
    <t>Municipio (M1)</t>
  </si>
  <si>
    <t>Región (M2)</t>
  </si>
  <si>
    <t>(P)      Total</t>
  </si>
  <si>
    <t>LICITACIONES PUBLICAS NACIONALES</t>
  </si>
  <si>
    <t>LICITACIONES PUBLICAS ESTATALES</t>
  </si>
  <si>
    <t>LICITACIONES SIMPLIFICADAS E INVITACIONES A CUANDO MENOS TRES PERSONAS</t>
  </si>
  <si>
    <t>PRORROGAS Y ADENDUMS</t>
  </si>
  <si>
    <t>ADJUDICACIONES DIRECTAS</t>
  </si>
  <si>
    <t>Por Monto (1)</t>
  </si>
  <si>
    <t>Por Excepción de Ley (2)</t>
  </si>
  <si>
    <t xml:space="preserve">Procesos licitatorios declarados desiertos / Partidas (3) </t>
  </si>
  <si>
    <t xml:space="preserve">(O)    Número de Operaciones </t>
  </si>
  <si>
    <t>(F) Monto</t>
  </si>
  <si>
    <t>FACTURA</t>
  </si>
  <si>
    <t>FECHA</t>
  </si>
  <si>
    <t xml:space="preserve">IVA </t>
  </si>
  <si>
    <t xml:space="preserve">TOTAL </t>
  </si>
  <si>
    <t>DOMICILIO</t>
  </si>
  <si>
    <t>CONCEPTO</t>
  </si>
  <si>
    <t>36100004
IMPRESIONES</t>
  </si>
  <si>
    <t>SEPTIEMBRE 2014 
OFICIO 514 DEL 02 DE SEPTIEMBRE 2014</t>
  </si>
  <si>
    <t>PENDIENTE</t>
  </si>
  <si>
    <t>VICTOR MANUEL RODRIGUEZ BENITEZ</t>
  </si>
  <si>
    <t>XALAPA</t>
  </si>
  <si>
    <t>CAPITAL</t>
  </si>
  <si>
    <t>RECURSO ESTATAL</t>
  </si>
  <si>
    <t>E30201
OPERACIÓN</t>
  </si>
  <si>
    <t>NO LOCALIZADO</t>
  </si>
  <si>
    <t>SERVICIO</t>
  </si>
  <si>
    <t>LUCIO BLANCO 102, UNIDAD MAGISTERIAL , XALAPA, VER.</t>
  </si>
  <si>
    <t>IMPRESIÓN DE 48 PZS COUCHE</t>
  </si>
  <si>
    <t>MARIA DEL ROSARIO CRUZ CALDERON</t>
  </si>
  <si>
    <t>AV. AVILA CAMACHO 208, COL. CENTRO</t>
  </si>
  <si>
    <t>IMPRESIONES DE 8 TABLOIDES COUCHE DE 11*17</t>
  </si>
  <si>
    <t>IMPRESIONES DE 7 TABLOIDES COUCHE DE 11*17</t>
  </si>
  <si>
    <t>26100002
COMBUSTIBLES LUBRICANTES Y ADITIVOS PARA SERVICIOS Y OPERACION DE
PROGRAMAS PUBLICOS</t>
  </si>
  <si>
    <t>GASOLINERA Y SERVICIO VERACRUZ SA DE CV</t>
  </si>
  <si>
    <t>BIEN</t>
  </si>
  <si>
    <t>B 40831</t>
  </si>
  <si>
    <t>AVENIDA MANUEL AVILA CAMACHO No. 101, COL. CENTRO, XALAPA, VER.</t>
  </si>
  <si>
    <t>15.3370 LT. DE COMBUSTIBLE PEMEX MAGNA</t>
  </si>
  <si>
    <t>IMPRESIONES DE 18 TABLOIDES COUCHE DE 11*17</t>
  </si>
  <si>
    <t xml:space="preserve">1 SERVICIO DE CORTE </t>
  </si>
  <si>
    <t>35500002
CONSERVACION Y MANTENIMIENTO DE VEHICULOS ADSCRITOS A SERVICIOS Y OPERACIÓN DE PROGRAMAS PÚBLICOS</t>
  </si>
  <si>
    <t>CARLOS EMILIO ESCOBAR HERNANDEZ</t>
  </si>
  <si>
    <t>AV. MANUEL AVILA CAMACHO No. 144, COL. CENTRO</t>
  </si>
  <si>
    <t>CAMBIO DE BALATAS DELANTERAS, CAMBIO DE BIELETAIZQUIERDA, LAVADO Y ENGRASADO, REVISIÓN GENERAL, MANO DE OBRA Y REFACCIONES.</t>
  </si>
  <si>
    <t>RES PUBLICA SA DE CV</t>
  </si>
  <si>
    <t>AVENIDA ORIZABA 63 FRACC. VERACRUZ, XALAPA</t>
  </si>
  <si>
    <t>IMPRESIÓN Y CORTE DE PVC PARA SEÑALETICA</t>
  </si>
  <si>
    <t>24600001
MATERIAL ELÉCTRICO Y ELÉCTRONICO</t>
  </si>
  <si>
    <t>MARZO
SSE/D-0622/2014</t>
  </si>
  <si>
    <t>104C80801/00009A/2014</t>
  </si>
  <si>
    <t>FERRETERIA ONOFRE SA DE CV</t>
  </si>
  <si>
    <t>XCT 36321</t>
  </si>
  <si>
    <t>AV. AVILA CAMCHO No. 202-B, ESQ. PERU, COL. CENTRO, C.P. 91000, XALAPA, VER.</t>
  </si>
  <si>
    <t>4 INTERRUPTORES Y 1 CINTA AISLANTE</t>
  </si>
  <si>
    <t>MARQUEZ ESCOBAR HERMANOS SA DE CV</t>
  </si>
  <si>
    <t>CENTRO DE CARGA</t>
  </si>
  <si>
    <t>32300002
ARRENDAMIENTO DE EQUIPO DE FOTOCOPIADO</t>
  </si>
  <si>
    <t>ANUAL
SSE/D-0270/2014</t>
  </si>
  <si>
    <t>104C80801/00002A/2014</t>
  </si>
  <si>
    <t>SISTEMAS CONTINO SA DE CV</t>
  </si>
  <si>
    <t>FQA-54279</t>
  </si>
  <si>
    <t>BLDV. ADOLFO RUIZ CORTINEZ 857, RAFAEL MURILLO VIDAL NORTE, XALAPA VER.</t>
  </si>
  <si>
    <t>SERVICIO DE IMPRESIÓN Y FOTOCOPIADO DEL MES DE SEPTIEMBRE DE 2014</t>
  </si>
  <si>
    <t>AGOSTO
SSE/D-1801/2014</t>
  </si>
  <si>
    <t>104C80801/00014A/2014</t>
  </si>
  <si>
    <t>JOSE BENJAMIN FRAGOSO LUNA</t>
  </si>
  <si>
    <t>CHINAMECA</t>
  </si>
  <si>
    <t>OLMECA</t>
  </si>
  <si>
    <t>16 DE SEPTIEMBRE MANZ 30-1, COL. BARRIO CRUZ VERDE, CHINAMECA, VERACRUZ</t>
  </si>
  <si>
    <t>32.05 LT. DE COMBUSTIBLE PEMEX MAGNA</t>
  </si>
  <si>
    <t>ESTACION DE SERVICIO EL SAUCILLO SA DE CV</t>
  </si>
  <si>
    <t>PASO DEL TORO</t>
  </si>
  <si>
    <t>SOTAVENTO</t>
  </si>
  <si>
    <t xml:space="preserve">CARRETERA PASO DEL TORO, SAN JULIAN KM 3.916, VERACRUZ </t>
  </si>
  <si>
    <t>32.820 LT. DE COMBUSTIBLE PEMEX MAGNA</t>
  </si>
  <si>
    <t>CENTRO GASOLINERO ANIMAS SA DE CV</t>
  </si>
  <si>
    <t>LENC241582</t>
  </si>
  <si>
    <t>AV. LAZARO CARDENAS 4103, SIPHE ANIMAS C.P. 91119, XALAPA, VER</t>
  </si>
  <si>
    <t>30.502 LT. DE COMBUSTIBLE PEMEX MAGNA</t>
  </si>
  <si>
    <t>ANSELMA EDITH HUESCA LAGUNES</t>
  </si>
  <si>
    <t>AMATLAN DE LOS REYES</t>
  </si>
  <si>
    <t>MONTAÑAS</t>
  </si>
  <si>
    <t>KM 300+700 AUTOPISTA MEXICO, COL. TRAMO VERACRUZ CORDOBA, AMATLAN DE LOS REYES, VER.</t>
  </si>
  <si>
    <t>42.471 LT. DE COMBUSTIBLE PEMEX MAGNA</t>
  </si>
  <si>
    <t>GRUPO GASOLINERO DE ORIZABA</t>
  </si>
  <si>
    <t>ORIZABA</t>
  </si>
  <si>
    <t>ORIENTE 6 2950, COL. BARRIO NUEVO, ORIZABA, VER.</t>
  </si>
  <si>
    <t>38.6200 LT. DE COMBUSTIBLE PEMEX MAGNA</t>
  </si>
  <si>
    <t>SUMINISTROS INTELIGENTES DE HIDROCARBUROS SA DE CV</t>
  </si>
  <si>
    <t>RAFAEL DELGADO</t>
  </si>
  <si>
    <t>CALZADA VENUSTIANO CARRANZA, COL. CENTRO RAFAEL DELGADO, VER.</t>
  </si>
  <si>
    <t>32.047 LT. DE COMBUSTIBLE PEMEX MAGNA</t>
  </si>
  <si>
    <t>GRUPO GASOLINERO DE ORIZABA SA DE CV</t>
  </si>
  <si>
    <t>32.4400 LT. DE COMBUSTIBLE PEMEX MAGNA</t>
  </si>
  <si>
    <t>B 38051</t>
  </si>
  <si>
    <t>81.0810 LT. DE COMBUSTIBLE PEMEX MAGNA</t>
  </si>
  <si>
    <t>B 38052</t>
  </si>
  <si>
    <t>1 BOTELLA DE ACEITE AKRON PREMIUM</t>
  </si>
  <si>
    <t>SERVICIOS INTEGRALES DE LA SIERRA SA DE CV</t>
  </si>
  <si>
    <t>ZONGOLICA</t>
  </si>
  <si>
    <t>MELLADO No. 21 ESQ. PINO SUAREZ, COL. CENTRO, ZONGOLICA, VERACRUZ.</t>
  </si>
  <si>
    <t>15.444 LT. DE COMBUSTIBLE PEMEX MAGNA</t>
  </si>
  <si>
    <t>50.193 LT. DE COMBUSTIBLE PEMEX MAGNA</t>
  </si>
  <si>
    <t>60.0000 LT. DE COMBUSTIBLE PEMEX MAGNA</t>
  </si>
  <si>
    <t>GRUPO JESSY SA DE CV</t>
  </si>
  <si>
    <t>TA 13140</t>
  </si>
  <si>
    <t>CARRT. XALAPA-COATEPEC No. 575 B. JUAREZ NORTE XALAPA, VERACRUZ, MÉXICO</t>
  </si>
  <si>
    <t>43.2890 LT. DE COMBUSTIBLE PEMEX MAGNA</t>
  </si>
  <si>
    <t>67.487 LT. DE COMBUSTIBLE PEMEX MAGNA</t>
  </si>
  <si>
    <t>SUPER SERVICIO TAMARINDO SA DE CV</t>
  </si>
  <si>
    <t>PUENTE NACIONAL</t>
  </si>
  <si>
    <t>TAMC 2175</t>
  </si>
  <si>
    <t>CARRETERA FEDERAL CARDEL-XALAPA KM 15 SN, TAMARINDO, PUENTE NACIONAL, VER.</t>
  </si>
  <si>
    <t>20.00 LT. DE COMBUSTIBLE PEMEX MAGNA</t>
  </si>
  <si>
    <t>PRETRORAC SA DE CV</t>
  </si>
  <si>
    <t>RIO BLANCO</t>
  </si>
  <si>
    <t>CAMINO NACIONAL 107, COL. UNION OBRERA CAMPECINA, RIO BLANCO, VER.</t>
  </si>
  <si>
    <t>30.675 LT. DE COMBUSTIBLE PEMEX MAGNA</t>
  </si>
  <si>
    <t>B 40706</t>
  </si>
  <si>
    <t xml:space="preserve">(Q) TOTAL MONTO ADJUDICADO PESOS: </t>
  </si>
  <si>
    <t>INDICAR  EL MONTO Y ORIGEN DEL RECURSO</t>
  </si>
  <si>
    <t>ESTATAL</t>
  </si>
  <si>
    <t>FEDERAL</t>
  </si>
  <si>
    <t>PROPIO</t>
  </si>
  <si>
    <t>L.C. DANIEL ALDANA GUERRERO</t>
  </si>
  <si>
    <t>MTRO. MARCELINO AGUILAR CASTILLO</t>
  </si>
  <si>
    <t>JEFE DE LA SECC. DE REC. MATERIALES</t>
  </si>
  <si>
    <t>JEFE DEL DEPARTAMENTO ADMINISTRATIVO</t>
  </si>
  <si>
    <t>Elaboró</t>
  </si>
  <si>
    <t>Revisó</t>
  </si>
  <si>
    <t xml:space="preserve">Titular del Área Administrativa </t>
  </si>
  <si>
    <t>Nota:</t>
  </si>
  <si>
    <r>
      <t xml:space="preserve">1.- El Reporte deberá remitirse al correo electrónico: </t>
    </r>
    <r>
      <rPr>
        <b/>
        <sz val="10"/>
        <color indexed="8"/>
        <rFont val="Arial"/>
        <family val="2"/>
      </rPr>
      <t>rcalles@cgever.gob.mx</t>
    </r>
  </si>
  <si>
    <t>2.- Mediante oficio y  correo electrónico , deberá remitirse a la Subdirección de Seguimiento a Contrataciones Gubernamentales el Reporte anexo, dentro de los dos primeros días hábiles siguientes a cada quincena, debidamente requisitado.</t>
  </si>
  <si>
    <t>3.- No deberá modificar el formato del reporte.</t>
  </si>
  <si>
    <t>4.- Los importes/montos son reportados SIN IVA.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</si>
</sst>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#,##0_ ;[Red]\-#,##0\ "/>
    <numFmt numFmtId="166" formatCode="#,##0.00_ ;[Red]\-#,##0.00\ "/>
    <numFmt numFmtId="167" formatCode="&quot;$&quot;#,##0.00"/>
    <numFmt numFmtId="168" formatCode="_-[$€-2]* #,##0.00_-;\-[$€-2]* #,##0.00_-;_-[$€-2]* &quot;-&quot;??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Accounting"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43" fontId="3" fillId="0" borderId="10" xfId="49" applyFont="1" applyFill="1" applyBorder="1" applyAlignment="1">
      <alignment horizontal="center" vertical="center" wrapText="1" shrinkToFit="1"/>
    </xf>
    <xf numFmtId="43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justify" vertical="top" wrapText="1"/>
    </xf>
    <xf numFmtId="4" fontId="11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top" wrapText="1" shrinkToFit="1"/>
    </xf>
    <xf numFmtId="8" fontId="8" fillId="0" borderId="10" xfId="0" applyNumberFormat="1" applyFont="1" applyFill="1" applyBorder="1" applyAlignment="1">
      <alignment horizontal="center" vertical="center" wrapText="1"/>
    </xf>
    <xf numFmtId="8" fontId="3" fillId="0" borderId="10" xfId="0" applyNumberFormat="1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8" fontId="8" fillId="0" borderId="15" xfId="0" applyNumberFormat="1" applyFont="1" applyFill="1" applyBorder="1" applyAlignment="1">
      <alignment horizontal="center" vertical="center" wrapText="1"/>
    </xf>
    <xf numFmtId="8" fontId="3" fillId="0" borderId="15" xfId="0" applyNumberFormat="1" applyFont="1" applyFill="1" applyBorder="1" applyAlignment="1">
      <alignment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8" fontId="8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2" fillId="0" borderId="0" xfId="0" applyFont="1" applyFill="1" applyAlignment="1">
      <alignment horizontal="center"/>
    </xf>
    <xf numFmtId="0" fontId="12" fillId="0" borderId="0" xfId="0" applyFont="1" applyFill="1" applyAlignment="1">
      <alignment horizontal="justify" vertical="center"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8" fillId="0" borderId="15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 shrinkToFit="1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43" fontId="10" fillId="0" borderId="10" xfId="0" applyNumberFormat="1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43" fontId="3" fillId="0" borderId="11" xfId="0" applyNumberFormat="1" applyFont="1" applyFill="1" applyBorder="1" applyAlignment="1">
      <alignment horizontal="center" vertical="center" wrapText="1" shrinkToFit="1"/>
    </xf>
    <xf numFmtId="43" fontId="3" fillId="0" borderId="19" xfId="0" applyNumberFormat="1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152400</xdr:rowOff>
    </xdr:from>
    <xdr:to>
      <xdr:col>1</xdr:col>
      <xdr:colOff>571500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52400"/>
          <a:ext cx="1838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view="pageBreakPreview" zoomScaleNormal="110" zoomScaleSheetLayoutView="100" workbookViewId="0" topLeftCell="A43">
      <selection activeCell="C48" sqref="C48"/>
    </sheetView>
  </sheetViews>
  <sheetFormatPr defaultColWidth="11.421875" defaultRowHeight="12.75"/>
  <cols>
    <col min="1" max="3" width="21.8515625" style="1" customWidth="1"/>
    <col min="4" max="5" width="25.7109375" style="1" customWidth="1"/>
    <col min="6" max="6" width="12.8515625" style="1" customWidth="1"/>
    <col min="7" max="7" width="9.421875" style="1" customWidth="1"/>
    <col min="8" max="10" width="12.57421875" style="1" customWidth="1"/>
    <col min="11" max="11" width="8.7109375" style="1" customWidth="1"/>
    <col min="12" max="12" width="15.421875" style="1" customWidth="1"/>
    <col min="13" max="13" width="24.421875" style="1" customWidth="1"/>
    <col min="14" max="14" width="20.7109375" style="1" customWidth="1"/>
    <col min="15" max="15" width="17.28125" style="1" customWidth="1"/>
    <col min="16" max="16" width="14.7109375" style="1" customWidth="1"/>
    <col min="17" max="17" width="11.00390625" style="1" customWidth="1"/>
    <col min="18" max="18" width="8.8515625" style="1" customWidth="1"/>
    <col min="19" max="19" width="10.00390625" style="1" customWidth="1"/>
    <col min="20" max="20" width="4.8515625" style="1" customWidth="1"/>
    <col min="21" max="22" width="11.421875" style="1" customWidth="1"/>
    <col min="23" max="23" width="11.7109375" style="1" bestFit="1" customWidth="1"/>
    <col min="24" max="24" width="11.421875" style="1" customWidth="1"/>
    <col min="25" max="25" width="17.8515625" style="1" customWidth="1"/>
    <col min="26" max="26" width="29.28125" style="1" customWidth="1"/>
    <col min="27" max="16384" width="11.421875" style="1" customWidth="1"/>
  </cols>
  <sheetData>
    <row r="1" spans="1:18" ht="12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ht="12.75">
      <c r="A2" s="107" t="s">
        <v>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12.75">
      <c r="A3" s="107" t="s">
        <v>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</row>
    <row r="4" spans="1:18" ht="16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3" t="s">
        <v>3</v>
      </c>
    </row>
    <row r="5" spans="1:18" ht="12.75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</row>
    <row r="6" spans="1:18" ht="11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</row>
    <row r="7" spans="1:19" ht="11.25">
      <c r="A7" s="104" t="s">
        <v>5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6"/>
    </row>
    <row r="8" spans="1:19" ht="32.25" customHeight="1">
      <c r="A8" s="78" t="s">
        <v>6</v>
      </c>
      <c r="B8" s="78" t="s">
        <v>7</v>
      </c>
      <c r="C8" s="78" t="s">
        <v>8</v>
      </c>
      <c r="D8" s="78" t="s">
        <v>9</v>
      </c>
      <c r="E8" s="86" t="s">
        <v>10</v>
      </c>
      <c r="F8" s="87" t="s">
        <v>11</v>
      </c>
      <c r="G8" s="86" t="s">
        <v>12</v>
      </c>
      <c r="H8" s="86" t="s">
        <v>13</v>
      </c>
      <c r="I8" s="86" t="s">
        <v>14</v>
      </c>
      <c r="J8" s="87" t="s">
        <v>15</v>
      </c>
      <c r="K8" s="87" t="s">
        <v>16</v>
      </c>
      <c r="L8" s="78" t="s">
        <v>17</v>
      </c>
      <c r="M8" s="78"/>
      <c r="N8" s="85" t="s">
        <v>18</v>
      </c>
      <c r="O8" s="85"/>
      <c r="P8" s="85"/>
      <c r="Q8" s="87" t="s">
        <v>19</v>
      </c>
      <c r="R8" s="87" t="s">
        <v>20</v>
      </c>
      <c r="S8" s="8"/>
    </row>
    <row r="9" spans="1:19" ht="12" customHeight="1">
      <c r="A9" s="78"/>
      <c r="B9" s="78"/>
      <c r="C9" s="78"/>
      <c r="D9" s="78"/>
      <c r="E9" s="86"/>
      <c r="F9" s="87"/>
      <c r="G9" s="86"/>
      <c r="H9" s="86"/>
      <c r="I9" s="86"/>
      <c r="J9" s="87"/>
      <c r="K9" s="87"/>
      <c r="L9" s="78"/>
      <c r="M9" s="78"/>
      <c r="N9" s="77" t="s">
        <v>21</v>
      </c>
      <c r="O9" s="77"/>
      <c r="P9" s="78" t="s">
        <v>22</v>
      </c>
      <c r="Q9" s="87"/>
      <c r="R9" s="87"/>
      <c r="S9" s="6"/>
    </row>
    <row r="10" spans="1:19" ht="12.75" customHeight="1">
      <c r="A10" s="78"/>
      <c r="B10" s="78"/>
      <c r="C10" s="78"/>
      <c r="D10" s="78"/>
      <c r="E10" s="86"/>
      <c r="F10" s="87"/>
      <c r="G10" s="86"/>
      <c r="H10" s="86"/>
      <c r="I10" s="86"/>
      <c r="J10" s="87"/>
      <c r="K10" s="87"/>
      <c r="L10" s="78"/>
      <c r="M10" s="78"/>
      <c r="N10" s="9" t="s">
        <v>23</v>
      </c>
      <c r="O10" s="9" t="s">
        <v>24</v>
      </c>
      <c r="P10" s="78"/>
      <c r="Q10" s="87"/>
      <c r="R10" s="87"/>
      <c r="S10" s="6"/>
    </row>
    <row r="11" spans="1:19" ht="13.5" customHeight="1">
      <c r="A11" s="10"/>
      <c r="B11" s="10"/>
      <c r="C11" s="10"/>
      <c r="D11" s="10"/>
      <c r="E11" s="11"/>
      <c r="F11" s="11"/>
      <c r="G11" s="12"/>
      <c r="H11" s="11"/>
      <c r="I11" s="11"/>
      <c r="J11" s="13"/>
      <c r="K11" s="13"/>
      <c r="L11" s="96"/>
      <c r="M11" s="96"/>
      <c r="N11" s="10"/>
      <c r="O11" s="10"/>
      <c r="P11" s="10"/>
      <c r="Q11" s="14"/>
      <c r="R11" s="15"/>
      <c r="S11" s="6"/>
    </row>
    <row r="12" spans="1:19" ht="13.5" customHeight="1">
      <c r="A12" s="13"/>
      <c r="B12" s="16"/>
      <c r="C12" s="16"/>
      <c r="D12" s="17"/>
      <c r="E12" s="18"/>
      <c r="F12" s="19"/>
      <c r="G12" s="20"/>
      <c r="H12" s="19"/>
      <c r="I12" s="19"/>
      <c r="J12" s="21"/>
      <c r="K12" s="21"/>
      <c r="L12" s="105"/>
      <c r="M12" s="106"/>
      <c r="N12" s="10"/>
      <c r="O12" s="10"/>
      <c r="P12" s="22"/>
      <c r="Q12" s="23"/>
      <c r="R12" s="21"/>
      <c r="S12" s="6"/>
    </row>
    <row r="13" spans="1:20" ht="18.75" customHeight="1">
      <c r="A13" s="24" t="s">
        <v>25</v>
      </c>
      <c r="B13" s="24"/>
      <c r="C13" s="24"/>
      <c r="D13" s="25"/>
      <c r="E13" s="26">
        <f>SUM(E11:E11)</f>
        <v>0</v>
      </c>
      <c r="F13" s="26">
        <f>SUM(F11:F11)</f>
        <v>0</v>
      </c>
      <c r="G13" s="27">
        <f>SUM(G11:G11)</f>
        <v>0</v>
      </c>
      <c r="H13" s="26"/>
      <c r="I13" s="26"/>
      <c r="J13" s="28"/>
      <c r="K13" s="28"/>
      <c r="L13" s="28"/>
      <c r="M13" s="28"/>
      <c r="N13" s="28"/>
      <c r="O13" s="29"/>
      <c r="P13" s="29"/>
      <c r="Q13" s="29"/>
      <c r="R13" s="30"/>
      <c r="S13" s="8"/>
      <c r="T13" s="6"/>
    </row>
    <row r="14" spans="1:19" ht="11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29"/>
      <c r="O14" s="29"/>
      <c r="P14" s="29"/>
      <c r="Q14" s="30"/>
      <c r="R14" s="8"/>
      <c r="S14" s="6"/>
    </row>
    <row r="15" spans="1:19" ht="11.25">
      <c r="A15" s="104" t="s">
        <v>26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6"/>
    </row>
    <row r="16" spans="1:18" ht="32.25" customHeight="1">
      <c r="A16" s="78" t="s">
        <v>6</v>
      </c>
      <c r="B16" s="78" t="s">
        <v>7</v>
      </c>
      <c r="C16" s="78" t="s">
        <v>8</v>
      </c>
      <c r="D16" s="78" t="s">
        <v>9</v>
      </c>
      <c r="E16" s="86" t="s">
        <v>10</v>
      </c>
      <c r="F16" s="87" t="s">
        <v>11</v>
      </c>
      <c r="G16" s="86" t="s">
        <v>12</v>
      </c>
      <c r="H16" s="86" t="s">
        <v>13</v>
      </c>
      <c r="I16" s="86" t="s">
        <v>14</v>
      </c>
      <c r="J16" s="87" t="s">
        <v>15</v>
      </c>
      <c r="K16" s="87" t="s">
        <v>16</v>
      </c>
      <c r="L16" s="78" t="s">
        <v>17</v>
      </c>
      <c r="M16" s="78"/>
      <c r="N16" s="85" t="s">
        <v>18</v>
      </c>
      <c r="O16" s="85"/>
      <c r="P16" s="85"/>
      <c r="Q16" s="87" t="s">
        <v>19</v>
      </c>
      <c r="R16" s="87" t="s">
        <v>20</v>
      </c>
    </row>
    <row r="17" spans="1:18" ht="12" customHeight="1">
      <c r="A17" s="78"/>
      <c r="B17" s="78"/>
      <c r="C17" s="78"/>
      <c r="D17" s="78"/>
      <c r="E17" s="86"/>
      <c r="F17" s="87"/>
      <c r="G17" s="86"/>
      <c r="H17" s="86"/>
      <c r="I17" s="86"/>
      <c r="J17" s="87"/>
      <c r="K17" s="87"/>
      <c r="L17" s="78"/>
      <c r="M17" s="78"/>
      <c r="N17" s="77" t="s">
        <v>21</v>
      </c>
      <c r="O17" s="77"/>
      <c r="P17" s="78" t="s">
        <v>22</v>
      </c>
      <c r="Q17" s="87"/>
      <c r="R17" s="87"/>
    </row>
    <row r="18" spans="1:18" ht="12.75" customHeight="1">
      <c r="A18" s="78"/>
      <c r="B18" s="78"/>
      <c r="C18" s="78"/>
      <c r="D18" s="78"/>
      <c r="E18" s="86"/>
      <c r="F18" s="87"/>
      <c r="G18" s="86"/>
      <c r="H18" s="86"/>
      <c r="I18" s="86"/>
      <c r="J18" s="87"/>
      <c r="K18" s="87"/>
      <c r="L18" s="78"/>
      <c r="M18" s="78"/>
      <c r="N18" s="9" t="s">
        <v>23</v>
      </c>
      <c r="O18" s="9" t="s">
        <v>24</v>
      </c>
      <c r="P18" s="78"/>
      <c r="Q18" s="87"/>
      <c r="R18" s="87"/>
    </row>
    <row r="19" spans="1:18" ht="13.5" customHeight="1">
      <c r="A19" s="10"/>
      <c r="B19" s="10"/>
      <c r="C19" s="10"/>
      <c r="D19" s="10"/>
      <c r="E19" s="11"/>
      <c r="F19" s="11"/>
      <c r="G19" s="12"/>
      <c r="H19" s="11"/>
      <c r="I19" s="11"/>
      <c r="J19" s="13"/>
      <c r="K19" s="13"/>
      <c r="L19" s="96"/>
      <c r="M19" s="96"/>
      <c r="N19" s="10"/>
      <c r="O19" s="10"/>
      <c r="P19" s="10"/>
      <c r="Q19" s="14"/>
      <c r="R19" s="15"/>
    </row>
    <row r="20" spans="1:19" ht="18.75" customHeight="1">
      <c r="A20" s="24" t="s">
        <v>25</v>
      </c>
      <c r="B20" s="24"/>
      <c r="C20" s="24"/>
      <c r="D20" s="25"/>
      <c r="E20" s="26">
        <f>SUM(E19:E19)</f>
        <v>0</v>
      </c>
      <c r="F20" s="26">
        <f>SUM(F19:F19)</f>
        <v>0</v>
      </c>
      <c r="G20" s="27">
        <f>SUM(G19:G19)</f>
        <v>0</v>
      </c>
      <c r="H20" s="26"/>
      <c r="I20" s="26"/>
      <c r="J20" s="28"/>
      <c r="K20" s="28"/>
      <c r="L20" s="28"/>
      <c r="M20" s="28"/>
      <c r="N20" s="28"/>
      <c r="O20" s="29"/>
      <c r="P20" s="29"/>
      <c r="Q20" s="29"/>
      <c r="R20" s="30"/>
      <c r="S20" s="6"/>
    </row>
    <row r="21" spans="1:19" ht="11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29"/>
      <c r="O21" s="29"/>
      <c r="P21" s="29"/>
      <c r="Q21" s="30"/>
      <c r="R21" s="30"/>
      <c r="S21" s="6"/>
    </row>
    <row r="22" spans="1:19" ht="11.25">
      <c r="A22" s="104" t="s">
        <v>27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6"/>
    </row>
    <row r="23" spans="1:18" ht="32.25" customHeight="1">
      <c r="A23" s="78" t="s">
        <v>6</v>
      </c>
      <c r="B23" s="78" t="s">
        <v>7</v>
      </c>
      <c r="C23" s="78" t="s">
        <v>8</v>
      </c>
      <c r="D23" s="78" t="s">
        <v>9</v>
      </c>
      <c r="E23" s="86" t="s">
        <v>10</v>
      </c>
      <c r="F23" s="87" t="s">
        <v>11</v>
      </c>
      <c r="G23" s="86" t="s">
        <v>12</v>
      </c>
      <c r="H23" s="86" t="s">
        <v>13</v>
      </c>
      <c r="I23" s="86" t="s">
        <v>14</v>
      </c>
      <c r="J23" s="87" t="s">
        <v>15</v>
      </c>
      <c r="K23" s="87" t="s">
        <v>16</v>
      </c>
      <c r="L23" s="78" t="s">
        <v>17</v>
      </c>
      <c r="M23" s="78"/>
      <c r="N23" s="85" t="s">
        <v>18</v>
      </c>
      <c r="O23" s="85"/>
      <c r="P23" s="85"/>
      <c r="Q23" s="87" t="s">
        <v>19</v>
      </c>
      <c r="R23" s="87" t="s">
        <v>20</v>
      </c>
    </row>
    <row r="24" spans="1:18" ht="12" customHeight="1">
      <c r="A24" s="78"/>
      <c r="B24" s="78"/>
      <c r="C24" s="78"/>
      <c r="D24" s="78"/>
      <c r="E24" s="86"/>
      <c r="F24" s="87"/>
      <c r="G24" s="86"/>
      <c r="H24" s="86"/>
      <c r="I24" s="86"/>
      <c r="J24" s="87"/>
      <c r="K24" s="87"/>
      <c r="L24" s="78"/>
      <c r="M24" s="78"/>
      <c r="N24" s="77" t="s">
        <v>21</v>
      </c>
      <c r="O24" s="77"/>
      <c r="P24" s="78" t="s">
        <v>22</v>
      </c>
      <c r="Q24" s="87"/>
      <c r="R24" s="87"/>
    </row>
    <row r="25" spans="1:18" ht="12.75" customHeight="1">
      <c r="A25" s="78"/>
      <c r="B25" s="78"/>
      <c r="C25" s="78"/>
      <c r="D25" s="78"/>
      <c r="E25" s="86"/>
      <c r="F25" s="87"/>
      <c r="G25" s="86"/>
      <c r="H25" s="86"/>
      <c r="I25" s="86"/>
      <c r="J25" s="87"/>
      <c r="K25" s="87"/>
      <c r="L25" s="78"/>
      <c r="M25" s="78"/>
      <c r="N25" s="9" t="s">
        <v>23</v>
      </c>
      <c r="O25" s="9" t="s">
        <v>24</v>
      </c>
      <c r="P25" s="78"/>
      <c r="Q25" s="87"/>
      <c r="R25" s="87"/>
    </row>
    <row r="26" spans="1:18" ht="13.5" customHeight="1">
      <c r="A26" s="10"/>
      <c r="B26" s="10"/>
      <c r="C26" s="10"/>
      <c r="D26" s="10"/>
      <c r="E26" s="11"/>
      <c r="F26" s="11"/>
      <c r="G26" s="12"/>
      <c r="H26" s="11"/>
      <c r="I26" s="11"/>
      <c r="J26" s="13"/>
      <c r="K26" s="13"/>
      <c r="L26" s="96"/>
      <c r="M26" s="96"/>
      <c r="N26" s="10"/>
      <c r="O26" s="10"/>
      <c r="P26" s="10"/>
      <c r="Q26" s="14"/>
      <c r="R26" s="15"/>
    </row>
    <row r="27" spans="1:19" ht="18.75" customHeight="1">
      <c r="A27" s="24" t="s">
        <v>25</v>
      </c>
      <c r="B27" s="24"/>
      <c r="C27" s="24"/>
      <c r="D27" s="25"/>
      <c r="E27" s="26">
        <f>SUM(E26:E26)</f>
        <v>0</v>
      </c>
      <c r="F27" s="26">
        <f>SUM(F26:F26)</f>
        <v>0</v>
      </c>
      <c r="G27" s="27">
        <f>SUM(G26:G26)</f>
        <v>0</v>
      </c>
      <c r="H27" s="26"/>
      <c r="I27" s="26"/>
      <c r="J27" s="28"/>
      <c r="K27" s="28"/>
      <c r="L27" s="28"/>
      <c r="M27" s="28"/>
      <c r="N27" s="28"/>
      <c r="O27" s="29"/>
      <c r="P27" s="29"/>
      <c r="Q27" s="29"/>
      <c r="R27" s="30"/>
      <c r="S27" s="31"/>
    </row>
    <row r="28" spans="1:19" ht="11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29"/>
      <c r="O28" s="29"/>
      <c r="P28" s="29"/>
      <c r="Q28" s="30"/>
      <c r="R28" s="31"/>
      <c r="S28" s="31"/>
    </row>
    <row r="29" spans="1:19" ht="11.25">
      <c r="A29" s="104" t="s">
        <v>28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31"/>
    </row>
    <row r="30" spans="1:19" ht="32.25" customHeight="1">
      <c r="A30" s="78" t="s">
        <v>6</v>
      </c>
      <c r="B30" s="78" t="s">
        <v>7</v>
      </c>
      <c r="C30" s="78" t="s">
        <v>8</v>
      </c>
      <c r="D30" s="78" t="s">
        <v>9</v>
      </c>
      <c r="E30" s="86" t="s">
        <v>10</v>
      </c>
      <c r="F30" s="87" t="s">
        <v>11</v>
      </c>
      <c r="G30" s="86" t="s">
        <v>12</v>
      </c>
      <c r="H30" s="86" t="s">
        <v>13</v>
      </c>
      <c r="I30" s="86" t="s">
        <v>14</v>
      </c>
      <c r="J30" s="87" t="s">
        <v>15</v>
      </c>
      <c r="K30" s="87" t="s">
        <v>16</v>
      </c>
      <c r="L30" s="78" t="s">
        <v>17</v>
      </c>
      <c r="M30" s="78"/>
      <c r="N30" s="85" t="s">
        <v>18</v>
      </c>
      <c r="O30" s="85"/>
      <c r="P30" s="85"/>
      <c r="Q30" s="87" t="s">
        <v>19</v>
      </c>
      <c r="R30" s="87" t="s">
        <v>20</v>
      </c>
      <c r="S30" s="31"/>
    </row>
    <row r="31" spans="1:19" ht="12" customHeight="1">
      <c r="A31" s="78"/>
      <c r="B31" s="78"/>
      <c r="C31" s="78"/>
      <c r="D31" s="78"/>
      <c r="E31" s="86"/>
      <c r="F31" s="87"/>
      <c r="G31" s="86"/>
      <c r="H31" s="86"/>
      <c r="I31" s="86"/>
      <c r="J31" s="87"/>
      <c r="K31" s="87"/>
      <c r="L31" s="78"/>
      <c r="M31" s="78"/>
      <c r="N31" s="77" t="s">
        <v>21</v>
      </c>
      <c r="O31" s="77"/>
      <c r="P31" s="78" t="s">
        <v>22</v>
      </c>
      <c r="Q31" s="87"/>
      <c r="R31" s="87"/>
      <c r="S31" s="31"/>
    </row>
    <row r="32" spans="1:18" ht="12.75" customHeight="1">
      <c r="A32" s="78"/>
      <c r="B32" s="78"/>
      <c r="C32" s="78"/>
      <c r="D32" s="78"/>
      <c r="E32" s="86"/>
      <c r="F32" s="87"/>
      <c r="G32" s="86"/>
      <c r="H32" s="86"/>
      <c r="I32" s="86"/>
      <c r="J32" s="87"/>
      <c r="K32" s="87"/>
      <c r="L32" s="78"/>
      <c r="M32" s="78"/>
      <c r="N32" s="9" t="s">
        <v>23</v>
      </c>
      <c r="O32" s="9" t="s">
        <v>24</v>
      </c>
      <c r="P32" s="78"/>
      <c r="Q32" s="87"/>
      <c r="R32" s="87"/>
    </row>
    <row r="33" spans="1:18" ht="13.5">
      <c r="A33" s="10"/>
      <c r="B33" s="10"/>
      <c r="C33" s="10"/>
      <c r="D33" s="10"/>
      <c r="E33" s="11"/>
      <c r="F33" s="11"/>
      <c r="G33" s="12"/>
      <c r="H33" s="11"/>
      <c r="I33" s="11"/>
      <c r="J33" s="22"/>
      <c r="K33" s="22"/>
      <c r="L33" s="96"/>
      <c r="M33" s="96"/>
      <c r="N33" s="10"/>
      <c r="O33" s="10"/>
      <c r="P33" s="10"/>
      <c r="Q33" s="32"/>
      <c r="R33" s="13"/>
    </row>
    <row r="34" spans="1:19" ht="18" customHeight="1">
      <c r="A34" s="24" t="s">
        <v>25</v>
      </c>
      <c r="B34" s="24"/>
      <c r="C34" s="24"/>
      <c r="D34" s="25"/>
      <c r="E34" s="26">
        <f>SUM(E33:E33)</f>
        <v>0</v>
      </c>
      <c r="F34" s="26">
        <f>SUM(F33:F33)</f>
        <v>0</v>
      </c>
      <c r="G34" s="27">
        <f>SUM(G33:G33)</f>
        <v>0</v>
      </c>
      <c r="H34" s="28"/>
      <c r="I34" s="28"/>
      <c r="J34" s="28"/>
      <c r="K34" s="28"/>
      <c r="L34" s="28"/>
      <c r="M34" s="28"/>
      <c r="N34" s="28"/>
      <c r="O34" s="29"/>
      <c r="P34" s="29"/>
      <c r="Q34" s="29"/>
      <c r="R34" s="30"/>
      <c r="S34" s="6"/>
    </row>
    <row r="35" spans="1:20" ht="11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33"/>
    </row>
    <row r="36" spans="1:19" ht="11.25">
      <c r="A36" s="97" t="s">
        <v>29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9"/>
      <c r="Q36" s="34"/>
      <c r="R36" s="35"/>
      <c r="S36" s="31"/>
    </row>
    <row r="37" spans="1:18" ht="32.25" customHeight="1">
      <c r="A37" s="91" t="s">
        <v>7</v>
      </c>
      <c r="B37" s="78" t="s">
        <v>8</v>
      </c>
      <c r="C37" s="78" t="s">
        <v>9</v>
      </c>
      <c r="D37" s="100" t="s">
        <v>10</v>
      </c>
      <c r="E37" s="75" t="s">
        <v>11</v>
      </c>
      <c r="F37" s="86" t="s">
        <v>12</v>
      </c>
      <c r="G37" s="86" t="s">
        <v>13</v>
      </c>
      <c r="H37" s="86" t="s">
        <v>14</v>
      </c>
      <c r="I37" s="87" t="s">
        <v>15</v>
      </c>
      <c r="J37" s="87" t="s">
        <v>16</v>
      </c>
      <c r="K37" s="87" t="s">
        <v>17</v>
      </c>
      <c r="L37" s="85" t="s">
        <v>18</v>
      </c>
      <c r="M37" s="85"/>
      <c r="N37" s="85"/>
      <c r="O37" s="87" t="s">
        <v>19</v>
      </c>
      <c r="P37" s="87" t="s">
        <v>20</v>
      </c>
      <c r="Q37" s="34"/>
      <c r="R37" s="35"/>
    </row>
    <row r="38" spans="1:18" ht="12" customHeight="1">
      <c r="A38" s="92"/>
      <c r="B38" s="78"/>
      <c r="C38" s="78"/>
      <c r="D38" s="101"/>
      <c r="E38" s="103"/>
      <c r="F38" s="86"/>
      <c r="G38" s="86"/>
      <c r="H38" s="86"/>
      <c r="I38" s="87"/>
      <c r="J38" s="87"/>
      <c r="K38" s="87"/>
      <c r="L38" s="77" t="s">
        <v>21</v>
      </c>
      <c r="M38" s="77"/>
      <c r="N38" s="78" t="s">
        <v>22</v>
      </c>
      <c r="O38" s="87"/>
      <c r="P38" s="87"/>
      <c r="Q38" s="31"/>
      <c r="R38" s="31"/>
    </row>
    <row r="39" spans="1:17" ht="12.75" customHeight="1">
      <c r="A39" s="93"/>
      <c r="B39" s="78"/>
      <c r="C39" s="78"/>
      <c r="D39" s="102"/>
      <c r="E39" s="76"/>
      <c r="F39" s="86"/>
      <c r="G39" s="86"/>
      <c r="H39" s="86"/>
      <c r="I39" s="87"/>
      <c r="J39" s="87"/>
      <c r="K39" s="87"/>
      <c r="L39" s="9" t="s">
        <v>23</v>
      </c>
      <c r="M39" s="9" t="s">
        <v>24</v>
      </c>
      <c r="N39" s="78"/>
      <c r="O39" s="87"/>
      <c r="P39" s="87"/>
      <c r="Q39" s="6"/>
    </row>
    <row r="40" spans="1:26" ht="45.75" customHeight="1">
      <c r="A40" s="36"/>
      <c r="B40" s="10"/>
      <c r="C40" s="10"/>
      <c r="D40" s="11"/>
      <c r="E40" s="11"/>
      <c r="F40" s="12"/>
      <c r="G40" s="11"/>
      <c r="H40" s="11"/>
      <c r="I40" s="22"/>
      <c r="J40" s="22"/>
      <c r="K40" s="22"/>
      <c r="L40" s="10"/>
      <c r="M40" s="10"/>
      <c r="N40" s="10"/>
      <c r="O40" s="32"/>
      <c r="P40" s="13"/>
      <c r="Q40" s="37"/>
      <c r="U40" s="38"/>
      <c r="V40" s="39"/>
      <c r="W40" s="38"/>
      <c r="X40" s="40"/>
      <c r="Y40" s="38"/>
      <c r="Z40" s="38"/>
    </row>
    <row r="41" spans="1:25" ht="18" customHeight="1">
      <c r="A41" s="41" t="s">
        <v>25</v>
      </c>
      <c r="B41" s="41"/>
      <c r="C41" s="42"/>
      <c r="D41" s="43">
        <f>SUM(D40:D40)</f>
        <v>0</v>
      </c>
      <c r="E41" s="43">
        <f>SUM(E40:E40)</f>
        <v>0</v>
      </c>
      <c r="F41" s="44">
        <f>SUM(F40:F40)</f>
        <v>0</v>
      </c>
      <c r="G41" s="28"/>
      <c r="H41" s="28"/>
      <c r="I41" s="28"/>
      <c r="J41" s="28"/>
      <c r="K41" s="28"/>
      <c r="L41" s="28"/>
      <c r="M41" s="29"/>
      <c r="N41" s="29"/>
      <c r="O41" s="29"/>
      <c r="P41" s="30"/>
      <c r="Q41" s="30"/>
      <c r="R41" s="6"/>
      <c r="S41" s="33"/>
      <c r="T41" s="33"/>
      <c r="Y41" s="38"/>
    </row>
    <row r="42" spans="1:20" ht="11.25" customHeight="1">
      <c r="A42" s="90" t="s">
        <v>30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33"/>
    </row>
    <row r="43" spans="1:21" ht="37.5" customHeight="1">
      <c r="A43" s="91" t="s">
        <v>7</v>
      </c>
      <c r="B43" s="78" t="s">
        <v>8</v>
      </c>
      <c r="C43" s="78" t="s">
        <v>9</v>
      </c>
      <c r="D43" s="94" t="s">
        <v>31</v>
      </c>
      <c r="E43" s="95"/>
      <c r="F43" s="94" t="s">
        <v>32</v>
      </c>
      <c r="G43" s="95"/>
      <c r="H43" s="94" t="s">
        <v>33</v>
      </c>
      <c r="I43" s="95"/>
      <c r="J43" s="87" t="s">
        <v>15</v>
      </c>
      <c r="K43" s="87" t="s">
        <v>16</v>
      </c>
      <c r="L43" s="87" t="s">
        <v>17</v>
      </c>
      <c r="M43" s="85" t="s">
        <v>18</v>
      </c>
      <c r="N43" s="85"/>
      <c r="O43" s="85"/>
      <c r="P43" s="86" t="s">
        <v>13</v>
      </c>
      <c r="Q43" s="86" t="s">
        <v>14</v>
      </c>
      <c r="R43" s="87" t="s">
        <v>19</v>
      </c>
      <c r="S43" s="87" t="s">
        <v>20</v>
      </c>
      <c r="T43" s="33"/>
      <c r="U43" s="33"/>
    </row>
    <row r="44" spans="1:19" ht="13.5" customHeight="1">
      <c r="A44" s="92"/>
      <c r="B44" s="78"/>
      <c r="C44" s="78"/>
      <c r="D44" s="87" t="s">
        <v>34</v>
      </c>
      <c r="E44" s="88" t="s">
        <v>35</v>
      </c>
      <c r="F44" s="87" t="s">
        <v>34</v>
      </c>
      <c r="G44" s="87" t="s">
        <v>35</v>
      </c>
      <c r="H44" s="87" t="s">
        <v>34</v>
      </c>
      <c r="I44" s="75" t="s">
        <v>35</v>
      </c>
      <c r="J44" s="87"/>
      <c r="K44" s="87"/>
      <c r="L44" s="87"/>
      <c r="M44" s="77" t="s">
        <v>21</v>
      </c>
      <c r="N44" s="77"/>
      <c r="O44" s="78" t="s">
        <v>22</v>
      </c>
      <c r="P44" s="86"/>
      <c r="Q44" s="86"/>
      <c r="R44" s="87"/>
      <c r="S44" s="87"/>
    </row>
    <row r="45" spans="1:26" ht="34.5" customHeight="1">
      <c r="A45" s="93"/>
      <c r="B45" s="78"/>
      <c r="C45" s="78"/>
      <c r="D45" s="87"/>
      <c r="E45" s="89"/>
      <c r="F45" s="87"/>
      <c r="G45" s="87"/>
      <c r="H45" s="87"/>
      <c r="I45" s="76"/>
      <c r="J45" s="87"/>
      <c r="K45" s="87"/>
      <c r="L45" s="87"/>
      <c r="M45" s="9" t="s">
        <v>23</v>
      </c>
      <c r="N45" s="9" t="s">
        <v>24</v>
      </c>
      <c r="O45" s="78"/>
      <c r="P45" s="86"/>
      <c r="Q45" s="86"/>
      <c r="R45" s="87"/>
      <c r="S45" s="87"/>
      <c r="U45" s="1" t="s">
        <v>36</v>
      </c>
      <c r="V45" s="1" t="s">
        <v>37</v>
      </c>
      <c r="W45" s="1" t="s">
        <v>38</v>
      </c>
      <c r="X45" s="1" t="s">
        <v>39</v>
      </c>
      <c r="Y45" s="1" t="s">
        <v>40</v>
      </c>
      <c r="Z45" s="1" t="s">
        <v>41</v>
      </c>
    </row>
    <row r="46" spans="1:26" ht="74.25" customHeight="1">
      <c r="A46" s="45" t="s">
        <v>42</v>
      </c>
      <c r="B46" s="22" t="s">
        <v>43</v>
      </c>
      <c r="C46" s="22" t="s">
        <v>44</v>
      </c>
      <c r="D46" s="46">
        <v>1</v>
      </c>
      <c r="E46" s="47">
        <v>206.88</v>
      </c>
      <c r="F46" s="47"/>
      <c r="G46" s="47"/>
      <c r="H46" s="47"/>
      <c r="I46" s="47"/>
      <c r="J46" s="47"/>
      <c r="K46" s="47"/>
      <c r="L46" s="48" t="s">
        <v>45</v>
      </c>
      <c r="M46" s="10" t="s">
        <v>46</v>
      </c>
      <c r="N46" s="10" t="s">
        <v>47</v>
      </c>
      <c r="O46" s="22"/>
      <c r="P46" s="49" t="s">
        <v>48</v>
      </c>
      <c r="Q46" s="11" t="s">
        <v>49</v>
      </c>
      <c r="R46" s="50" t="s">
        <v>50</v>
      </c>
      <c r="S46" s="47" t="s">
        <v>51</v>
      </c>
      <c r="U46" s="38">
        <v>235</v>
      </c>
      <c r="V46" s="39">
        <v>41899</v>
      </c>
      <c r="W46" s="51">
        <f>E46*0.16</f>
        <v>33.1008</v>
      </c>
      <c r="X46" s="40">
        <f>W46+E46</f>
        <v>239.9808</v>
      </c>
      <c r="Y46" s="38" t="s">
        <v>52</v>
      </c>
      <c r="Z46" s="38" t="s">
        <v>53</v>
      </c>
    </row>
    <row r="47" spans="1:26" ht="74.25" customHeight="1">
      <c r="A47" s="45" t="s">
        <v>42</v>
      </c>
      <c r="B47" s="22" t="s">
        <v>43</v>
      </c>
      <c r="C47" s="22" t="s">
        <v>44</v>
      </c>
      <c r="D47" s="46">
        <v>1</v>
      </c>
      <c r="E47" s="47">
        <v>43.99</v>
      </c>
      <c r="F47" s="47"/>
      <c r="G47" s="47"/>
      <c r="H47" s="47"/>
      <c r="I47" s="47"/>
      <c r="J47" s="47"/>
      <c r="K47" s="47"/>
      <c r="L47" s="48" t="s">
        <v>54</v>
      </c>
      <c r="M47" s="10" t="s">
        <v>46</v>
      </c>
      <c r="N47" s="10" t="s">
        <v>47</v>
      </c>
      <c r="O47" s="22"/>
      <c r="P47" s="49" t="s">
        <v>48</v>
      </c>
      <c r="Q47" s="11" t="s">
        <v>49</v>
      </c>
      <c r="R47" s="50" t="s">
        <v>50</v>
      </c>
      <c r="S47" s="22" t="s">
        <v>51</v>
      </c>
      <c r="U47" s="38">
        <v>341</v>
      </c>
      <c r="V47" s="39">
        <v>41899</v>
      </c>
      <c r="W47" s="51">
        <f>E47*0.16</f>
        <v>7.0384</v>
      </c>
      <c r="X47" s="40">
        <f>W47+E47</f>
        <v>51.028400000000005</v>
      </c>
      <c r="Y47" s="38" t="s">
        <v>55</v>
      </c>
      <c r="Z47" s="38" t="s">
        <v>56</v>
      </c>
    </row>
    <row r="48" spans="1:26" ht="74.25" customHeight="1">
      <c r="A48" s="45" t="s">
        <v>42</v>
      </c>
      <c r="B48" s="22" t="s">
        <v>43</v>
      </c>
      <c r="C48" s="22" t="s">
        <v>44</v>
      </c>
      <c r="D48" s="46">
        <v>1</v>
      </c>
      <c r="E48" s="47">
        <v>53.49</v>
      </c>
      <c r="F48" s="47"/>
      <c r="G48" s="47"/>
      <c r="H48" s="47"/>
      <c r="I48" s="47"/>
      <c r="J48" s="47"/>
      <c r="K48" s="47"/>
      <c r="L48" s="48" t="s">
        <v>54</v>
      </c>
      <c r="M48" s="10" t="s">
        <v>46</v>
      </c>
      <c r="N48" s="10" t="s">
        <v>47</v>
      </c>
      <c r="O48" s="22"/>
      <c r="P48" s="49" t="s">
        <v>48</v>
      </c>
      <c r="Q48" s="11" t="s">
        <v>49</v>
      </c>
      <c r="R48" s="50" t="s">
        <v>50</v>
      </c>
      <c r="S48" s="22" t="s">
        <v>51</v>
      </c>
      <c r="U48" s="38">
        <v>344</v>
      </c>
      <c r="V48" s="39">
        <v>41899</v>
      </c>
      <c r="W48" s="51">
        <f>E48*0.16</f>
        <v>8.5584</v>
      </c>
      <c r="X48" s="40">
        <f>W48+E48</f>
        <v>62.0484</v>
      </c>
      <c r="Y48" s="38" t="s">
        <v>55</v>
      </c>
      <c r="Z48" s="38" t="s">
        <v>57</v>
      </c>
    </row>
    <row r="49" spans="1:26" ht="74.25" customHeight="1">
      <c r="A49" s="45" t="s">
        <v>58</v>
      </c>
      <c r="B49" s="22" t="s">
        <v>43</v>
      </c>
      <c r="C49" s="22" t="s">
        <v>44</v>
      </c>
      <c r="D49" s="46">
        <v>1</v>
      </c>
      <c r="E49" s="47">
        <v>173.18</v>
      </c>
      <c r="F49" s="47"/>
      <c r="G49" s="47"/>
      <c r="H49" s="47"/>
      <c r="I49" s="47"/>
      <c r="J49" s="47"/>
      <c r="K49" s="47"/>
      <c r="L49" s="48" t="s">
        <v>59</v>
      </c>
      <c r="M49" s="10" t="s">
        <v>46</v>
      </c>
      <c r="N49" s="10" t="s">
        <v>47</v>
      </c>
      <c r="O49" s="22"/>
      <c r="P49" s="49" t="s">
        <v>48</v>
      </c>
      <c r="Q49" s="11" t="s">
        <v>49</v>
      </c>
      <c r="R49" s="50">
        <v>11009</v>
      </c>
      <c r="S49" s="47" t="s">
        <v>60</v>
      </c>
      <c r="U49" s="38" t="s">
        <v>61</v>
      </c>
      <c r="V49" s="39">
        <v>41899</v>
      </c>
      <c r="W49" s="51">
        <v>26.82</v>
      </c>
      <c r="X49" s="40">
        <f>+W49+E49</f>
        <v>200</v>
      </c>
      <c r="Y49" s="38" t="s">
        <v>62</v>
      </c>
      <c r="Z49" s="38" t="s">
        <v>63</v>
      </c>
    </row>
    <row r="50" spans="1:26" ht="74.25" customHeight="1">
      <c r="A50" s="45" t="s">
        <v>42</v>
      </c>
      <c r="B50" s="22" t="s">
        <v>43</v>
      </c>
      <c r="C50" s="22" t="s">
        <v>44</v>
      </c>
      <c r="D50" s="46">
        <v>1</v>
      </c>
      <c r="E50" s="47">
        <v>99</v>
      </c>
      <c r="F50" s="47"/>
      <c r="G50" s="47"/>
      <c r="H50" s="47"/>
      <c r="I50" s="47"/>
      <c r="J50" s="47"/>
      <c r="K50" s="47"/>
      <c r="L50" s="48" t="s">
        <v>54</v>
      </c>
      <c r="M50" s="10" t="s">
        <v>46</v>
      </c>
      <c r="N50" s="10" t="s">
        <v>47</v>
      </c>
      <c r="O50" s="22"/>
      <c r="P50" s="49" t="s">
        <v>48</v>
      </c>
      <c r="Q50" s="11" t="s">
        <v>49</v>
      </c>
      <c r="R50" s="50" t="s">
        <v>50</v>
      </c>
      <c r="S50" s="22" t="s">
        <v>51</v>
      </c>
      <c r="U50" s="38">
        <v>353</v>
      </c>
      <c r="V50" s="39">
        <v>41905</v>
      </c>
      <c r="W50" s="51">
        <f>E50*0.16</f>
        <v>15.84</v>
      </c>
      <c r="X50" s="40">
        <f>W50+E50</f>
        <v>114.84</v>
      </c>
      <c r="Y50" s="38" t="s">
        <v>55</v>
      </c>
      <c r="Z50" s="38" t="s">
        <v>64</v>
      </c>
    </row>
    <row r="51" spans="1:26" ht="74.25" customHeight="1">
      <c r="A51" s="45" t="s">
        <v>42</v>
      </c>
      <c r="B51" s="22" t="s">
        <v>43</v>
      </c>
      <c r="C51" s="22" t="s">
        <v>44</v>
      </c>
      <c r="D51" s="46">
        <v>1</v>
      </c>
      <c r="E51" s="47">
        <v>25.86</v>
      </c>
      <c r="F51" s="47"/>
      <c r="G51" s="47"/>
      <c r="H51" s="47"/>
      <c r="I51" s="47"/>
      <c r="J51" s="47"/>
      <c r="K51" s="47"/>
      <c r="L51" s="48" t="s">
        <v>54</v>
      </c>
      <c r="M51" s="10" t="s">
        <v>46</v>
      </c>
      <c r="N51" s="10" t="s">
        <v>47</v>
      </c>
      <c r="O51" s="22"/>
      <c r="P51" s="49" t="s">
        <v>48</v>
      </c>
      <c r="Q51" s="11" t="s">
        <v>49</v>
      </c>
      <c r="R51" s="50" t="s">
        <v>50</v>
      </c>
      <c r="S51" s="22" t="s">
        <v>51</v>
      </c>
      <c r="U51" s="38">
        <v>354</v>
      </c>
      <c r="V51" s="39">
        <v>41905</v>
      </c>
      <c r="W51" s="51">
        <f>E51*0.16</f>
        <v>4.1376</v>
      </c>
      <c r="X51" s="40">
        <f aca="true" t="shared" si="0" ref="X51:X73">W51+E51</f>
        <v>29.9976</v>
      </c>
      <c r="Y51" s="38" t="s">
        <v>55</v>
      </c>
      <c r="Z51" s="38" t="s">
        <v>65</v>
      </c>
    </row>
    <row r="52" spans="1:26" ht="74.25" customHeight="1">
      <c r="A52" s="45" t="s">
        <v>66</v>
      </c>
      <c r="B52" s="22" t="s">
        <v>43</v>
      </c>
      <c r="C52" s="22" t="s">
        <v>44</v>
      </c>
      <c r="D52" s="46">
        <v>1</v>
      </c>
      <c r="E52" s="47">
        <v>1500</v>
      </c>
      <c r="F52" s="47"/>
      <c r="G52" s="47"/>
      <c r="H52" s="47"/>
      <c r="I52" s="47"/>
      <c r="J52" s="47"/>
      <c r="K52" s="47"/>
      <c r="L52" s="48" t="s">
        <v>67</v>
      </c>
      <c r="M52" s="10" t="s">
        <v>46</v>
      </c>
      <c r="N52" s="10" t="s">
        <v>47</v>
      </c>
      <c r="O52" s="22"/>
      <c r="P52" s="49" t="s">
        <v>48</v>
      </c>
      <c r="Q52" s="11" t="s">
        <v>49</v>
      </c>
      <c r="R52" s="50" t="s">
        <v>50</v>
      </c>
      <c r="S52" s="22" t="s">
        <v>60</v>
      </c>
      <c r="U52" s="38">
        <v>455</v>
      </c>
      <c r="V52" s="39">
        <v>41908</v>
      </c>
      <c r="W52" s="51">
        <v>240</v>
      </c>
      <c r="X52" s="40">
        <f t="shared" si="0"/>
        <v>1740</v>
      </c>
      <c r="Y52" s="38" t="s">
        <v>68</v>
      </c>
      <c r="Z52" s="38" t="s">
        <v>69</v>
      </c>
    </row>
    <row r="53" spans="1:26" ht="74.25" customHeight="1">
      <c r="A53" s="45" t="s">
        <v>42</v>
      </c>
      <c r="B53" s="22" t="s">
        <v>43</v>
      </c>
      <c r="C53" s="22" t="s">
        <v>44</v>
      </c>
      <c r="D53" s="46">
        <v>1</v>
      </c>
      <c r="E53" s="47">
        <v>971.56</v>
      </c>
      <c r="F53" s="47"/>
      <c r="G53" s="47"/>
      <c r="H53" s="47"/>
      <c r="I53" s="47"/>
      <c r="J53" s="47"/>
      <c r="K53" s="47"/>
      <c r="L53" s="48" t="s">
        <v>70</v>
      </c>
      <c r="M53" s="10" t="s">
        <v>46</v>
      </c>
      <c r="N53" s="10" t="s">
        <v>47</v>
      </c>
      <c r="O53" s="22"/>
      <c r="P53" s="49" t="s">
        <v>48</v>
      </c>
      <c r="Q53" s="11" t="s">
        <v>49</v>
      </c>
      <c r="R53" s="50">
        <v>48341</v>
      </c>
      <c r="S53" s="47" t="s">
        <v>51</v>
      </c>
      <c r="U53" s="38">
        <v>1018</v>
      </c>
      <c r="V53" s="39">
        <v>41911</v>
      </c>
      <c r="W53" s="51">
        <v>155.44</v>
      </c>
      <c r="X53" s="40">
        <f t="shared" si="0"/>
        <v>1127</v>
      </c>
      <c r="Y53" s="38" t="s">
        <v>71</v>
      </c>
      <c r="Z53" s="38" t="s">
        <v>72</v>
      </c>
    </row>
    <row r="54" spans="1:26" ht="74.25" customHeight="1">
      <c r="A54" s="45" t="s">
        <v>73</v>
      </c>
      <c r="B54" s="22" t="s">
        <v>74</v>
      </c>
      <c r="C54" s="22" t="s">
        <v>75</v>
      </c>
      <c r="D54" s="46">
        <v>1</v>
      </c>
      <c r="E54" s="47">
        <v>169.61</v>
      </c>
      <c r="F54" s="7"/>
      <c r="G54" s="7"/>
      <c r="H54" s="7"/>
      <c r="I54" s="7"/>
      <c r="J54" s="7"/>
      <c r="K54" s="7"/>
      <c r="L54" s="48" t="s">
        <v>76</v>
      </c>
      <c r="M54" s="10" t="s">
        <v>46</v>
      </c>
      <c r="N54" s="10" t="s">
        <v>47</v>
      </c>
      <c r="O54" s="22"/>
      <c r="P54" s="49" t="s">
        <v>48</v>
      </c>
      <c r="Q54" s="11" t="s">
        <v>49</v>
      </c>
      <c r="R54" s="50"/>
      <c r="S54" s="47" t="s">
        <v>51</v>
      </c>
      <c r="U54" s="38" t="s">
        <v>77</v>
      </c>
      <c r="V54" s="39">
        <v>41912</v>
      </c>
      <c r="W54" s="51">
        <v>27.14</v>
      </c>
      <c r="X54" s="40">
        <f t="shared" si="0"/>
        <v>196.75</v>
      </c>
      <c r="Y54" s="38" t="s">
        <v>78</v>
      </c>
      <c r="Z54" s="38" t="s">
        <v>79</v>
      </c>
    </row>
    <row r="55" spans="1:26" ht="74.25" customHeight="1">
      <c r="A55" s="45" t="s">
        <v>73</v>
      </c>
      <c r="B55" s="22" t="s">
        <v>74</v>
      </c>
      <c r="C55" s="22" t="s">
        <v>75</v>
      </c>
      <c r="D55" s="46">
        <v>1</v>
      </c>
      <c r="E55" s="47">
        <v>144.83</v>
      </c>
      <c r="F55" s="7"/>
      <c r="G55" s="7"/>
      <c r="H55" s="7"/>
      <c r="I55" s="7"/>
      <c r="J55" s="7"/>
      <c r="K55" s="7"/>
      <c r="L55" s="48" t="s">
        <v>80</v>
      </c>
      <c r="M55" s="10" t="s">
        <v>46</v>
      </c>
      <c r="N55" s="10" t="s">
        <v>47</v>
      </c>
      <c r="O55" s="22"/>
      <c r="P55" s="49" t="s">
        <v>48</v>
      </c>
      <c r="Q55" s="11" t="s">
        <v>49</v>
      </c>
      <c r="R55" s="50" t="s">
        <v>50</v>
      </c>
      <c r="S55" s="47" t="s">
        <v>51</v>
      </c>
      <c r="U55" s="38">
        <v>38252</v>
      </c>
      <c r="V55" s="39">
        <v>41912</v>
      </c>
      <c r="W55" s="51">
        <v>23.17</v>
      </c>
      <c r="X55" s="40">
        <f t="shared" si="0"/>
        <v>168</v>
      </c>
      <c r="Y55" s="38" t="s">
        <v>78</v>
      </c>
      <c r="Z55" s="38" t="s">
        <v>81</v>
      </c>
    </row>
    <row r="56" spans="1:26" ht="74.25" customHeight="1">
      <c r="A56" s="36" t="s">
        <v>82</v>
      </c>
      <c r="B56" s="22" t="s">
        <v>83</v>
      </c>
      <c r="C56" s="22" t="s">
        <v>84</v>
      </c>
      <c r="D56" s="46">
        <v>1</v>
      </c>
      <c r="E56" s="47">
        <v>1554</v>
      </c>
      <c r="F56" s="47"/>
      <c r="G56" s="47"/>
      <c r="H56" s="47"/>
      <c r="I56" s="47"/>
      <c r="J56" s="47"/>
      <c r="K56" s="47"/>
      <c r="L56" s="22" t="s">
        <v>85</v>
      </c>
      <c r="M56" s="10" t="s">
        <v>46</v>
      </c>
      <c r="N56" s="10" t="s">
        <v>47</v>
      </c>
      <c r="O56" s="22"/>
      <c r="P56" s="49" t="s">
        <v>48</v>
      </c>
      <c r="Q56" s="11" t="s">
        <v>49</v>
      </c>
      <c r="R56" s="50">
        <v>963</v>
      </c>
      <c r="S56" s="47" t="s">
        <v>60</v>
      </c>
      <c r="U56" s="38" t="s">
        <v>86</v>
      </c>
      <c r="V56" s="39">
        <v>41911</v>
      </c>
      <c r="W56" s="51">
        <v>248.64</v>
      </c>
      <c r="X56" s="40">
        <f t="shared" si="0"/>
        <v>1802.6399999999999</v>
      </c>
      <c r="Y56" s="38" t="s">
        <v>87</v>
      </c>
      <c r="Z56" s="38" t="s">
        <v>88</v>
      </c>
    </row>
    <row r="57" spans="1:26" ht="74.25" customHeight="1">
      <c r="A57" s="45" t="s">
        <v>66</v>
      </c>
      <c r="B57" s="22" t="s">
        <v>89</v>
      </c>
      <c r="C57" s="22" t="s">
        <v>90</v>
      </c>
      <c r="D57" s="46">
        <v>1</v>
      </c>
      <c r="E57" s="47">
        <v>359.35</v>
      </c>
      <c r="F57" s="47"/>
      <c r="G57" s="47"/>
      <c r="H57" s="47"/>
      <c r="I57" s="47"/>
      <c r="J57" s="47"/>
      <c r="K57" s="47"/>
      <c r="L57" s="48" t="s">
        <v>91</v>
      </c>
      <c r="M57" s="10" t="s">
        <v>92</v>
      </c>
      <c r="N57" s="10" t="s">
        <v>93</v>
      </c>
      <c r="O57" s="22"/>
      <c r="P57" s="49" t="s">
        <v>48</v>
      </c>
      <c r="Q57" s="11" t="s">
        <v>49</v>
      </c>
      <c r="R57" s="50" t="s">
        <v>50</v>
      </c>
      <c r="S57" s="47" t="s">
        <v>51</v>
      </c>
      <c r="U57" s="38">
        <v>20041</v>
      </c>
      <c r="V57" s="39">
        <v>41853</v>
      </c>
      <c r="W57" s="51">
        <v>55.65</v>
      </c>
      <c r="X57" s="40">
        <f t="shared" si="0"/>
        <v>415</v>
      </c>
      <c r="Y57" s="38" t="s">
        <v>94</v>
      </c>
      <c r="Z57" s="38" t="s">
        <v>95</v>
      </c>
    </row>
    <row r="58" spans="1:26" ht="74.25" customHeight="1">
      <c r="A58" s="45" t="s">
        <v>66</v>
      </c>
      <c r="B58" s="22" t="s">
        <v>89</v>
      </c>
      <c r="C58" s="22" t="s">
        <v>90</v>
      </c>
      <c r="D58" s="46">
        <v>1</v>
      </c>
      <c r="E58" s="47">
        <v>368.03</v>
      </c>
      <c r="F58" s="47"/>
      <c r="G58" s="47"/>
      <c r="H58" s="47"/>
      <c r="I58" s="47"/>
      <c r="J58" s="47"/>
      <c r="K58" s="47"/>
      <c r="L58" s="48" t="s">
        <v>96</v>
      </c>
      <c r="M58" s="10" t="s">
        <v>97</v>
      </c>
      <c r="N58" s="10" t="s">
        <v>98</v>
      </c>
      <c r="O58" s="22"/>
      <c r="P58" s="49" t="s">
        <v>48</v>
      </c>
      <c r="Q58" s="11" t="s">
        <v>49</v>
      </c>
      <c r="R58" s="50" t="s">
        <v>50</v>
      </c>
      <c r="S58" s="47" t="s">
        <v>51</v>
      </c>
      <c r="U58" s="38">
        <v>24184</v>
      </c>
      <c r="V58" s="39">
        <v>41855</v>
      </c>
      <c r="W58" s="51">
        <v>56.99</v>
      </c>
      <c r="X58" s="40">
        <f t="shared" si="0"/>
        <v>425.02</v>
      </c>
      <c r="Y58" s="38" t="s">
        <v>99</v>
      </c>
      <c r="Z58" s="38" t="s">
        <v>100</v>
      </c>
    </row>
    <row r="59" spans="1:26" ht="74.25" customHeight="1">
      <c r="A59" s="45" t="s">
        <v>58</v>
      </c>
      <c r="B59" s="22" t="s">
        <v>89</v>
      </c>
      <c r="C59" s="22" t="s">
        <v>90</v>
      </c>
      <c r="D59" s="46">
        <v>1</v>
      </c>
      <c r="E59" s="47">
        <v>342.03</v>
      </c>
      <c r="F59" s="52"/>
      <c r="G59" s="47"/>
      <c r="H59" s="47"/>
      <c r="I59" s="47"/>
      <c r="J59" s="47"/>
      <c r="K59" s="47"/>
      <c r="L59" s="48" t="s">
        <v>101</v>
      </c>
      <c r="M59" s="10" t="s">
        <v>46</v>
      </c>
      <c r="N59" s="10" t="s">
        <v>47</v>
      </c>
      <c r="O59" s="22"/>
      <c r="P59" s="49" t="s">
        <v>48</v>
      </c>
      <c r="Q59" s="11" t="s">
        <v>49</v>
      </c>
      <c r="R59" s="50" t="s">
        <v>50</v>
      </c>
      <c r="S59" s="47" t="s">
        <v>60</v>
      </c>
      <c r="U59" s="38" t="s">
        <v>102</v>
      </c>
      <c r="V59" s="39">
        <v>41879</v>
      </c>
      <c r="W59" s="51">
        <v>52.97</v>
      </c>
      <c r="X59" s="40">
        <f t="shared" si="0"/>
        <v>395</v>
      </c>
      <c r="Y59" s="38" t="s">
        <v>103</v>
      </c>
      <c r="Z59" s="38" t="s">
        <v>104</v>
      </c>
    </row>
    <row r="60" spans="1:26" ht="74.25" customHeight="1">
      <c r="A60" s="45" t="s">
        <v>58</v>
      </c>
      <c r="B60" s="22" t="s">
        <v>89</v>
      </c>
      <c r="C60" s="22" t="s">
        <v>90</v>
      </c>
      <c r="D60" s="46">
        <v>1</v>
      </c>
      <c r="E60" s="47">
        <v>476.25</v>
      </c>
      <c r="F60" s="47"/>
      <c r="G60" s="47"/>
      <c r="H60" s="47"/>
      <c r="I60" s="47"/>
      <c r="J60" s="47"/>
      <c r="K60" s="47"/>
      <c r="L60" s="48" t="s">
        <v>105</v>
      </c>
      <c r="M60" s="10" t="s">
        <v>106</v>
      </c>
      <c r="N60" s="10" t="s">
        <v>107</v>
      </c>
      <c r="O60" s="22"/>
      <c r="P60" s="49" t="s">
        <v>48</v>
      </c>
      <c r="Q60" s="11" t="s">
        <v>49</v>
      </c>
      <c r="R60" s="50" t="s">
        <v>50</v>
      </c>
      <c r="S60" s="47" t="s">
        <v>60</v>
      </c>
      <c r="U60" s="38">
        <v>71677</v>
      </c>
      <c r="V60" s="39">
        <v>41879</v>
      </c>
      <c r="W60" s="51">
        <v>73.75</v>
      </c>
      <c r="X60" s="40">
        <f t="shared" si="0"/>
        <v>550</v>
      </c>
      <c r="Y60" s="38" t="s">
        <v>108</v>
      </c>
      <c r="Z60" s="38" t="s">
        <v>109</v>
      </c>
    </row>
    <row r="61" spans="1:26" ht="74.25" customHeight="1">
      <c r="A61" s="45" t="s">
        <v>58</v>
      </c>
      <c r="B61" s="22" t="s">
        <v>89</v>
      </c>
      <c r="C61" s="22" t="s">
        <v>90</v>
      </c>
      <c r="D61" s="46">
        <v>1</v>
      </c>
      <c r="E61" s="47">
        <v>432.95</v>
      </c>
      <c r="F61" s="47"/>
      <c r="G61" s="47"/>
      <c r="H61" s="47"/>
      <c r="I61" s="47"/>
      <c r="J61" s="47"/>
      <c r="K61" s="47"/>
      <c r="L61" s="48" t="s">
        <v>110</v>
      </c>
      <c r="M61" s="10" t="s">
        <v>111</v>
      </c>
      <c r="N61" s="10" t="s">
        <v>107</v>
      </c>
      <c r="O61" s="22"/>
      <c r="P61" s="49" t="s">
        <v>48</v>
      </c>
      <c r="Q61" s="11" t="s">
        <v>49</v>
      </c>
      <c r="R61" s="50" t="s">
        <v>50</v>
      </c>
      <c r="S61" s="47" t="s">
        <v>60</v>
      </c>
      <c r="U61" s="38">
        <v>21771</v>
      </c>
      <c r="V61" s="39">
        <v>41880</v>
      </c>
      <c r="W61" s="51">
        <v>67.05</v>
      </c>
      <c r="X61" s="40">
        <f t="shared" si="0"/>
        <v>500</v>
      </c>
      <c r="Y61" s="38" t="s">
        <v>112</v>
      </c>
      <c r="Z61" s="38" t="s">
        <v>113</v>
      </c>
    </row>
    <row r="62" spans="1:26" ht="74.25" customHeight="1">
      <c r="A62" s="45" t="s">
        <v>58</v>
      </c>
      <c r="B62" s="22" t="s">
        <v>89</v>
      </c>
      <c r="C62" s="22" t="s">
        <v>90</v>
      </c>
      <c r="D62" s="46">
        <v>1</v>
      </c>
      <c r="E62" s="47">
        <v>359.36</v>
      </c>
      <c r="F62" s="47"/>
      <c r="G62" s="47"/>
      <c r="H62" s="47"/>
      <c r="I62" s="47"/>
      <c r="J62" s="47"/>
      <c r="K62" s="47"/>
      <c r="L62" s="48" t="s">
        <v>114</v>
      </c>
      <c r="M62" s="10" t="s">
        <v>115</v>
      </c>
      <c r="N62" s="10" t="s">
        <v>107</v>
      </c>
      <c r="O62" s="22"/>
      <c r="P62" s="49" t="s">
        <v>48</v>
      </c>
      <c r="Q62" s="11" t="s">
        <v>49</v>
      </c>
      <c r="R62" s="50" t="s">
        <v>50</v>
      </c>
      <c r="S62" s="47" t="s">
        <v>60</v>
      </c>
      <c r="U62" s="38">
        <v>23119</v>
      </c>
      <c r="V62" s="39">
        <v>41882</v>
      </c>
      <c r="W62" s="51">
        <v>55.65</v>
      </c>
      <c r="X62" s="40">
        <f t="shared" si="0"/>
        <v>415.01</v>
      </c>
      <c r="Y62" s="38" t="s">
        <v>116</v>
      </c>
      <c r="Z62" s="38" t="s">
        <v>117</v>
      </c>
    </row>
    <row r="63" spans="1:26" ht="74.25" customHeight="1">
      <c r="A63" s="45" t="s">
        <v>58</v>
      </c>
      <c r="B63" s="22" t="s">
        <v>89</v>
      </c>
      <c r="C63" s="22" t="s">
        <v>90</v>
      </c>
      <c r="D63" s="46">
        <v>1</v>
      </c>
      <c r="E63" s="47">
        <v>363.68</v>
      </c>
      <c r="F63" s="47"/>
      <c r="G63" s="47"/>
      <c r="H63" s="47"/>
      <c r="I63" s="47"/>
      <c r="J63" s="47"/>
      <c r="K63" s="47"/>
      <c r="L63" s="48" t="s">
        <v>118</v>
      </c>
      <c r="M63" s="10" t="s">
        <v>111</v>
      </c>
      <c r="N63" s="10" t="s">
        <v>107</v>
      </c>
      <c r="O63" s="22"/>
      <c r="P63" s="49" t="s">
        <v>48</v>
      </c>
      <c r="Q63" s="11" t="s">
        <v>49</v>
      </c>
      <c r="R63" s="50" t="s">
        <v>50</v>
      </c>
      <c r="S63" s="47" t="s">
        <v>60</v>
      </c>
      <c r="U63" s="38">
        <v>22002</v>
      </c>
      <c r="V63" s="39">
        <v>41882</v>
      </c>
      <c r="W63" s="51">
        <v>56.32</v>
      </c>
      <c r="X63" s="40">
        <f t="shared" si="0"/>
        <v>420</v>
      </c>
      <c r="Y63" s="38" t="s">
        <v>112</v>
      </c>
      <c r="Z63" s="38" t="s">
        <v>119</v>
      </c>
    </row>
    <row r="64" spans="1:26" ht="74.25" customHeight="1">
      <c r="A64" s="45" t="s">
        <v>58</v>
      </c>
      <c r="B64" s="22" t="s">
        <v>89</v>
      </c>
      <c r="C64" s="22" t="s">
        <v>90</v>
      </c>
      <c r="D64" s="46">
        <v>1</v>
      </c>
      <c r="E64" s="47">
        <v>909.2</v>
      </c>
      <c r="F64" s="47"/>
      <c r="G64" s="47"/>
      <c r="H64" s="47"/>
      <c r="I64" s="47"/>
      <c r="J64" s="47"/>
      <c r="K64" s="47"/>
      <c r="L64" s="48" t="s">
        <v>59</v>
      </c>
      <c r="M64" s="10" t="s">
        <v>46</v>
      </c>
      <c r="N64" s="10" t="s">
        <v>47</v>
      </c>
      <c r="O64" s="22"/>
      <c r="P64" s="49" t="s">
        <v>48</v>
      </c>
      <c r="Q64" s="11" t="s">
        <v>49</v>
      </c>
      <c r="R64" s="50">
        <v>11009</v>
      </c>
      <c r="S64" s="47" t="s">
        <v>60</v>
      </c>
      <c r="U64" s="38" t="s">
        <v>120</v>
      </c>
      <c r="V64" s="39">
        <v>41871</v>
      </c>
      <c r="W64" s="51">
        <v>140.8</v>
      </c>
      <c r="X64" s="40">
        <f t="shared" si="0"/>
        <v>1050</v>
      </c>
      <c r="Y64" s="38" t="s">
        <v>62</v>
      </c>
      <c r="Z64" s="38" t="s">
        <v>121</v>
      </c>
    </row>
    <row r="65" spans="1:26" ht="74.25" customHeight="1">
      <c r="A65" s="45" t="s">
        <v>58</v>
      </c>
      <c r="B65" s="22" t="s">
        <v>89</v>
      </c>
      <c r="C65" s="22" t="s">
        <v>90</v>
      </c>
      <c r="D65" s="46">
        <v>1</v>
      </c>
      <c r="E65" s="47">
        <v>60.34</v>
      </c>
      <c r="F65" s="47"/>
      <c r="G65" s="47"/>
      <c r="H65" s="47"/>
      <c r="I65" s="47"/>
      <c r="J65" s="47"/>
      <c r="K65" s="47"/>
      <c r="L65" s="48" t="s">
        <v>59</v>
      </c>
      <c r="M65" s="10" t="s">
        <v>46</v>
      </c>
      <c r="N65" s="10" t="s">
        <v>47</v>
      </c>
      <c r="O65" s="22"/>
      <c r="P65" s="49" t="s">
        <v>48</v>
      </c>
      <c r="Q65" s="11" t="s">
        <v>49</v>
      </c>
      <c r="R65" s="50">
        <v>11009</v>
      </c>
      <c r="S65" s="47" t="s">
        <v>60</v>
      </c>
      <c r="U65" s="38" t="s">
        <v>122</v>
      </c>
      <c r="V65" s="39">
        <v>41871</v>
      </c>
      <c r="W65" s="51">
        <v>9.66</v>
      </c>
      <c r="X65" s="40">
        <f t="shared" si="0"/>
        <v>70</v>
      </c>
      <c r="Y65" s="38" t="s">
        <v>62</v>
      </c>
      <c r="Z65" s="38" t="s">
        <v>123</v>
      </c>
    </row>
    <row r="66" spans="1:26" ht="74.25" customHeight="1">
      <c r="A66" s="45" t="s">
        <v>58</v>
      </c>
      <c r="B66" s="22" t="s">
        <v>89</v>
      </c>
      <c r="C66" s="22" t="s">
        <v>90</v>
      </c>
      <c r="D66" s="46">
        <v>1</v>
      </c>
      <c r="E66" s="47">
        <v>216.48</v>
      </c>
      <c r="F66" s="47"/>
      <c r="G66" s="47"/>
      <c r="H66" s="47"/>
      <c r="I66" s="47"/>
      <c r="J66" s="47"/>
      <c r="K66" s="47"/>
      <c r="L66" s="48" t="s">
        <v>124</v>
      </c>
      <c r="M66" s="10" t="s">
        <v>125</v>
      </c>
      <c r="N66" s="10" t="s">
        <v>107</v>
      </c>
      <c r="O66" s="22"/>
      <c r="P66" s="49" t="s">
        <v>48</v>
      </c>
      <c r="Q66" s="11" t="s">
        <v>49</v>
      </c>
      <c r="R66" s="50" t="s">
        <v>50</v>
      </c>
      <c r="S66" s="22" t="s">
        <v>60</v>
      </c>
      <c r="U66" s="38">
        <v>35365</v>
      </c>
      <c r="V66" s="39">
        <v>41872</v>
      </c>
      <c r="W66" s="51">
        <v>33.52</v>
      </c>
      <c r="X66" s="40">
        <f t="shared" si="0"/>
        <v>250</v>
      </c>
      <c r="Y66" s="38" t="s">
        <v>126</v>
      </c>
      <c r="Z66" s="38" t="s">
        <v>127</v>
      </c>
    </row>
    <row r="67" spans="1:26" ht="74.25" customHeight="1">
      <c r="A67" s="45" t="s">
        <v>58</v>
      </c>
      <c r="B67" s="22" t="s">
        <v>89</v>
      </c>
      <c r="C67" s="22" t="s">
        <v>90</v>
      </c>
      <c r="D67" s="46">
        <v>1</v>
      </c>
      <c r="E67" s="47">
        <v>562.84</v>
      </c>
      <c r="F67" s="47"/>
      <c r="G67" s="47"/>
      <c r="H67" s="47"/>
      <c r="I67" s="47"/>
      <c r="J67" s="47"/>
      <c r="K67" s="47"/>
      <c r="L67" s="48" t="s">
        <v>124</v>
      </c>
      <c r="M67" s="10" t="s">
        <v>125</v>
      </c>
      <c r="N67" s="10" t="s">
        <v>107</v>
      </c>
      <c r="O67" s="22"/>
      <c r="P67" s="49" t="s">
        <v>48</v>
      </c>
      <c r="Q67" s="11" t="s">
        <v>49</v>
      </c>
      <c r="R67" s="50" t="s">
        <v>50</v>
      </c>
      <c r="S67" s="22" t="s">
        <v>60</v>
      </c>
      <c r="U67" s="53">
        <v>22081</v>
      </c>
      <c r="V67" s="39">
        <v>41872</v>
      </c>
      <c r="W67" s="51">
        <v>87.16</v>
      </c>
      <c r="X67" s="40">
        <f t="shared" si="0"/>
        <v>650</v>
      </c>
      <c r="Y67" s="38" t="s">
        <v>116</v>
      </c>
      <c r="Z67" s="38" t="s">
        <v>128</v>
      </c>
    </row>
    <row r="68" spans="1:26" ht="74.25" customHeight="1">
      <c r="A68" s="45" t="s">
        <v>58</v>
      </c>
      <c r="B68" s="22" t="s">
        <v>89</v>
      </c>
      <c r="C68" s="22" t="s">
        <v>90</v>
      </c>
      <c r="D68" s="46">
        <v>1</v>
      </c>
      <c r="E68" s="47">
        <v>672.81</v>
      </c>
      <c r="F68" s="47"/>
      <c r="G68" s="47"/>
      <c r="H68" s="47"/>
      <c r="I68" s="47"/>
      <c r="J68" s="47"/>
      <c r="K68" s="47"/>
      <c r="L68" s="48" t="s">
        <v>124</v>
      </c>
      <c r="M68" s="10" t="s">
        <v>125</v>
      </c>
      <c r="N68" s="10" t="s">
        <v>107</v>
      </c>
      <c r="O68" s="22"/>
      <c r="P68" s="49" t="s">
        <v>48</v>
      </c>
      <c r="Q68" s="11" t="s">
        <v>49</v>
      </c>
      <c r="R68" s="50" t="s">
        <v>50</v>
      </c>
      <c r="S68" s="22" t="s">
        <v>60</v>
      </c>
      <c r="U68" s="38">
        <v>22211</v>
      </c>
      <c r="V68" s="39">
        <v>41873</v>
      </c>
      <c r="W68" s="51">
        <v>104.19</v>
      </c>
      <c r="X68" s="40">
        <f t="shared" si="0"/>
        <v>777</v>
      </c>
      <c r="Y68" s="38" t="s">
        <v>116</v>
      </c>
      <c r="Z68" s="38" t="s">
        <v>129</v>
      </c>
    </row>
    <row r="69" spans="1:26" ht="74.25" customHeight="1">
      <c r="A69" s="45" t="s">
        <v>58</v>
      </c>
      <c r="B69" s="22" t="s">
        <v>43</v>
      </c>
      <c r="C69" s="22" t="s">
        <v>44</v>
      </c>
      <c r="D69" s="46">
        <v>1</v>
      </c>
      <c r="E69" s="47">
        <v>488.78</v>
      </c>
      <c r="F69" s="52"/>
      <c r="G69" s="47"/>
      <c r="H69" s="47"/>
      <c r="I69" s="47"/>
      <c r="J69" s="47"/>
      <c r="K69" s="47"/>
      <c r="L69" s="48" t="s">
        <v>130</v>
      </c>
      <c r="M69" s="22" t="s">
        <v>46</v>
      </c>
      <c r="N69" s="22" t="s">
        <v>47</v>
      </c>
      <c r="O69" s="22"/>
      <c r="P69" s="49" t="s">
        <v>48</v>
      </c>
      <c r="Q69" s="11" t="s">
        <v>49</v>
      </c>
      <c r="R69" s="50" t="s">
        <v>50</v>
      </c>
      <c r="S69" s="22" t="s">
        <v>60</v>
      </c>
      <c r="U69" s="38" t="s">
        <v>131</v>
      </c>
      <c r="V69" s="39">
        <v>41905</v>
      </c>
      <c r="W69" s="51">
        <v>75.71</v>
      </c>
      <c r="X69" s="40">
        <f t="shared" si="0"/>
        <v>564.49</v>
      </c>
      <c r="Y69" s="38" t="s">
        <v>132</v>
      </c>
      <c r="Z69" s="38" t="s">
        <v>133</v>
      </c>
    </row>
    <row r="70" spans="1:26" ht="74.25" customHeight="1">
      <c r="A70" s="45" t="s">
        <v>58</v>
      </c>
      <c r="B70" s="22" t="s">
        <v>43</v>
      </c>
      <c r="C70" s="22" t="s">
        <v>44</v>
      </c>
      <c r="D70" s="46">
        <v>1</v>
      </c>
      <c r="E70" s="47">
        <v>762</v>
      </c>
      <c r="F70" s="47"/>
      <c r="G70" s="47"/>
      <c r="H70" s="47"/>
      <c r="I70" s="47"/>
      <c r="J70" s="47"/>
      <c r="K70" s="47"/>
      <c r="L70" s="48" t="s">
        <v>114</v>
      </c>
      <c r="M70" s="10" t="s">
        <v>115</v>
      </c>
      <c r="N70" s="10" t="s">
        <v>107</v>
      </c>
      <c r="O70" s="22"/>
      <c r="P70" s="49" t="s">
        <v>48</v>
      </c>
      <c r="Q70" s="11" t="s">
        <v>49</v>
      </c>
      <c r="R70" s="50" t="s">
        <v>50</v>
      </c>
      <c r="S70" s="47" t="s">
        <v>60</v>
      </c>
      <c r="U70" s="38">
        <v>25418</v>
      </c>
      <c r="V70" s="39">
        <v>41905</v>
      </c>
      <c r="W70" s="51">
        <v>118.03</v>
      </c>
      <c r="X70" s="40">
        <f t="shared" si="0"/>
        <v>880.03</v>
      </c>
      <c r="Y70" s="38" t="s">
        <v>116</v>
      </c>
      <c r="Z70" s="38" t="s">
        <v>134</v>
      </c>
    </row>
    <row r="71" spans="1:26" ht="74.25" customHeight="1">
      <c r="A71" s="45" t="s">
        <v>58</v>
      </c>
      <c r="B71" s="22" t="s">
        <v>43</v>
      </c>
      <c r="C71" s="22" t="s">
        <v>44</v>
      </c>
      <c r="D71" s="46">
        <v>1</v>
      </c>
      <c r="E71" s="47">
        <v>225.82</v>
      </c>
      <c r="F71" s="52"/>
      <c r="G71" s="47"/>
      <c r="H71" s="47"/>
      <c r="I71" s="47"/>
      <c r="J71" s="47"/>
      <c r="K71" s="47"/>
      <c r="L71" s="48" t="s">
        <v>135</v>
      </c>
      <c r="M71" s="22" t="s">
        <v>136</v>
      </c>
      <c r="N71" s="22" t="s">
        <v>98</v>
      </c>
      <c r="O71" s="22"/>
      <c r="P71" s="49" t="s">
        <v>48</v>
      </c>
      <c r="Q71" s="11" t="s">
        <v>49</v>
      </c>
      <c r="R71" s="50" t="s">
        <v>50</v>
      </c>
      <c r="S71" s="47" t="s">
        <v>60</v>
      </c>
      <c r="U71" s="38" t="s">
        <v>137</v>
      </c>
      <c r="V71" s="39">
        <v>41906</v>
      </c>
      <c r="W71" s="51">
        <v>34.98</v>
      </c>
      <c r="X71" s="40">
        <f t="shared" si="0"/>
        <v>260.8</v>
      </c>
      <c r="Y71" s="38" t="s">
        <v>138</v>
      </c>
      <c r="Z71" s="38" t="s">
        <v>139</v>
      </c>
    </row>
    <row r="72" spans="1:26" ht="74.25" customHeight="1">
      <c r="A72" s="45" t="s">
        <v>58</v>
      </c>
      <c r="B72" s="22" t="s">
        <v>43</v>
      </c>
      <c r="C72" s="22" t="s">
        <v>44</v>
      </c>
      <c r="D72" s="46">
        <v>1</v>
      </c>
      <c r="E72" s="47">
        <v>346.35</v>
      </c>
      <c r="F72" s="52"/>
      <c r="G72" s="47"/>
      <c r="H72" s="47"/>
      <c r="I72" s="47"/>
      <c r="J72" s="47"/>
      <c r="K72" s="47"/>
      <c r="L72" s="48" t="s">
        <v>140</v>
      </c>
      <c r="M72" s="22" t="s">
        <v>141</v>
      </c>
      <c r="N72" s="22" t="s">
        <v>107</v>
      </c>
      <c r="O72" s="22"/>
      <c r="P72" s="49" t="s">
        <v>48</v>
      </c>
      <c r="Q72" s="11" t="s">
        <v>49</v>
      </c>
      <c r="R72" s="50" t="s">
        <v>50</v>
      </c>
      <c r="S72" s="47" t="s">
        <v>60</v>
      </c>
      <c r="U72" s="38">
        <v>17909</v>
      </c>
      <c r="V72" s="39">
        <v>41897</v>
      </c>
      <c r="W72" s="51">
        <v>53.65</v>
      </c>
      <c r="X72" s="40">
        <f t="shared" si="0"/>
        <v>400</v>
      </c>
      <c r="Y72" s="38" t="s">
        <v>142</v>
      </c>
      <c r="Z72" s="38" t="s">
        <v>143</v>
      </c>
    </row>
    <row r="73" spans="1:26" ht="74.25" customHeight="1">
      <c r="A73" s="45" t="s">
        <v>58</v>
      </c>
      <c r="B73" s="22" t="s">
        <v>43</v>
      </c>
      <c r="C73" s="22" t="s">
        <v>44</v>
      </c>
      <c r="D73" s="46">
        <v>1</v>
      </c>
      <c r="E73" s="47">
        <v>995.25</v>
      </c>
      <c r="F73" s="47"/>
      <c r="G73" s="47"/>
      <c r="H73" s="47"/>
      <c r="I73" s="47"/>
      <c r="J73" s="47"/>
      <c r="K73" s="47"/>
      <c r="L73" s="48" t="s">
        <v>59</v>
      </c>
      <c r="M73" s="10" t="s">
        <v>46</v>
      </c>
      <c r="N73" s="10" t="s">
        <v>47</v>
      </c>
      <c r="O73" s="22"/>
      <c r="P73" s="49" t="s">
        <v>48</v>
      </c>
      <c r="Q73" s="11" t="s">
        <v>49</v>
      </c>
      <c r="R73" s="50">
        <v>11009</v>
      </c>
      <c r="S73" s="47" t="s">
        <v>60</v>
      </c>
      <c r="U73" s="38" t="s">
        <v>144</v>
      </c>
      <c r="V73" s="39">
        <v>41897</v>
      </c>
      <c r="W73" s="51">
        <v>154.75</v>
      </c>
      <c r="X73" s="40">
        <f t="shared" si="0"/>
        <v>1150</v>
      </c>
      <c r="Y73" s="38" t="s">
        <v>62</v>
      </c>
      <c r="Z73" s="38" t="s">
        <v>63</v>
      </c>
    </row>
    <row r="74" spans="1:20" ht="18.75" customHeight="1">
      <c r="A74" s="54" t="s">
        <v>25</v>
      </c>
      <c r="B74" s="54"/>
      <c r="C74" s="54"/>
      <c r="D74" s="55">
        <f>SUM(D46:D73)</f>
        <v>28</v>
      </c>
      <c r="E74" s="56">
        <f>SUM(E46:E73)</f>
        <v>12883.92</v>
      </c>
      <c r="F74" s="55">
        <f>SUM(F53:F73)</f>
        <v>0</v>
      </c>
      <c r="G74" s="55">
        <f>SUM(G53:G73)</f>
        <v>0</v>
      </c>
      <c r="H74" s="55">
        <f>SUM(H53:H73)</f>
        <v>0</v>
      </c>
      <c r="I74" s="55">
        <f>SUM(I53:I73)</f>
        <v>0</v>
      </c>
      <c r="J74" s="57"/>
      <c r="K74" s="58"/>
      <c r="L74" s="58"/>
      <c r="M74" s="59"/>
      <c r="N74" s="59"/>
      <c r="O74" s="6"/>
      <c r="P74" s="6"/>
      <c r="Q74" s="6"/>
      <c r="R74" s="6"/>
      <c r="S74" s="6"/>
      <c r="T74" s="6"/>
    </row>
    <row r="75" spans="1:19" ht="11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36.75" customHeight="1">
      <c r="A76" s="6"/>
      <c r="B76" s="6"/>
      <c r="C76" s="6"/>
      <c r="D76" s="6"/>
      <c r="E76" s="6"/>
      <c r="F76" s="79" t="s">
        <v>145</v>
      </c>
      <c r="G76" s="80"/>
      <c r="H76" s="81"/>
      <c r="I76" s="60"/>
      <c r="J76" s="60"/>
      <c r="K76" s="61"/>
      <c r="L76" s="61"/>
      <c r="M76" s="82">
        <f>+F78</f>
        <v>12883.92</v>
      </c>
      <c r="N76" s="82"/>
      <c r="O76" s="82"/>
      <c r="P76" s="6"/>
      <c r="Q76" s="6"/>
      <c r="R76" s="6"/>
      <c r="S76" s="6"/>
    </row>
    <row r="77" spans="1:19" ht="18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</row>
    <row r="78" spans="1:19" ht="18.75" customHeight="1">
      <c r="A78" s="62" t="s">
        <v>146</v>
      </c>
      <c r="B78" s="62"/>
      <c r="C78" s="62"/>
      <c r="D78" s="6"/>
      <c r="E78" s="62" t="s">
        <v>147</v>
      </c>
      <c r="F78" s="83">
        <f>+E74+E41+F34+F27+F20+F13</f>
        <v>12883.92</v>
      </c>
      <c r="G78" s="84"/>
      <c r="H78" s="84"/>
      <c r="I78" s="63"/>
      <c r="J78" s="63"/>
      <c r="K78" s="6"/>
      <c r="L78" s="62" t="s">
        <v>148</v>
      </c>
      <c r="M78" s="64"/>
      <c r="N78" s="6"/>
      <c r="O78" s="62" t="s">
        <v>149</v>
      </c>
      <c r="P78" s="64"/>
      <c r="Q78" s="64"/>
      <c r="R78" s="6"/>
      <c r="S78" s="6"/>
    </row>
    <row r="79" s="6" customFormat="1" ht="18.75" customHeight="1">
      <c r="G79" s="65"/>
    </row>
    <row r="80" s="6" customFormat="1" ht="11.25"/>
    <row r="81" spans="4:17" s="6" customFormat="1" ht="12.75" customHeight="1">
      <c r="D81" s="64"/>
      <c r="E81" s="64"/>
      <c r="H81" s="63"/>
      <c r="I81" s="64"/>
      <c r="J81" s="64"/>
      <c r="K81" s="64"/>
      <c r="L81" s="64"/>
      <c r="M81" s="63"/>
      <c r="O81" s="64"/>
      <c r="P81" s="64"/>
      <c r="Q81" s="64"/>
    </row>
    <row r="82" spans="1:17" s="6" customFormat="1" ht="13.5" customHeight="1">
      <c r="A82" s="31"/>
      <c r="B82" s="31"/>
      <c r="C82" s="31"/>
      <c r="D82" s="72" t="s">
        <v>150</v>
      </c>
      <c r="E82" s="72"/>
      <c r="I82" s="72" t="s">
        <v>151</v>
      </c>
      <c r="J82" s="72"/>
      <c r="K82" s="72"/>
      <c r="L82" s="72"/>
      <c r="M82" s="63"/>
      <c r="O82" s="73" t="s">
        <v>151</v>
      </c>
      <c r="P82" s="73"/>
      <c r="Q82" s="73"/>
    </row>
    <row r="83" spans="1:17" s="6" customFormat="1" ht="13.5" customHeight="1">
      <c r="A83" s="31"/>
      <c r="B83" s="31"/>
      <c r="C83" s="31"/>
      <c r="D83" s="74" t="s">
        <v>152</v>
      </c>
      <c r="E83" s="74"/>
      <c r="I83" s="74" t="s">
        <v>153</v>
      </c>
      <c r="J83" s="74"/>
      <c r="K83" s="74"/>
      <c r="L83" s="74"/>
      <c r="M83" s="66"/>
      <c r="N83" s="66"/>
      <c r="O83" s="74" t="s">
        <v>153</v>
      </c>
      <c r="P83" s="74"/>
      <c r="Q83" s="74"/>
    </row>
    <row r="84" spans="4:17" s="6" customFormat="1" ht="12.75">
      <c r="D84" s="70" t="s">
        <v>154</v>
      </c>
      <c r="E84" s="70"/>
      <c r="I84" s="70" t="s">
        <v>155</v>
      </c>
      <c r="J84" s="70"/>
      <c r="K84" s="70"/>
      <c r="L84" s="70"/>
      <c r="M84" s="67"/>
      <c r="O84" s="70" t="s">
        <v>156</v>
      </c>
      <c r="P84" s="70"/>
      <c r="Q84" s="70"/>
    </row>
    <row r="85" spans="1:19" s="68" customFormat="1" ht="16.5">
      <c r="A85" s="71" t="s">
        <v>157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</row>
    <row r="86" spans="1:19" s="68" customFormat="1" ht="17.25" customHeight="1">
      <c r="A86" s="71" t="s">
        <v>158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</row>
    <row r="87" spans="1:19" s="68" customFormat="1" ht="17.25" customHeight="1">
      <c r="A87" s="71" t="s">
        <v>159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</row>
    <row r="88" spans="1:19" s="68" customFormat="1" ht="17.25" customHeight="1">
      <c r="A88" s="69" t="s">
        <v>160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1:19" ht="17.25" customHeight="1">
      <c r="A89" s="69" t="s">
        <v>161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</sheetData>
  <sheetProtection/>
  <mergeCells count="138">
    <mergeCell ref="B8:B10"/>
    <mergeCell ref="C8:C10"/>
    <mergeCell ref="D8:D10"/>
    <mergeCell ref="E8:E10"/>
    <mergeCell ref="H8:H10"/>
    <mergeCell ref="I8:I10"/>
    <mergeCell ref="J8:J10"/>
    <mergeCell ref="K8:K10"/>
    <mergeCell ref="A1:R1"/>
    <mergeCell ref="A2:R2"/>
    <mergeCell ref="A3:R3"/>
    <mergeCell ref="A5:R5"/>
    <mergeCell ref="A7:R7"/>
    <mergeCell ref="A8:A10"/>
    <mergeCell ref="F16:F18"/>
    <mergeCell ref="G16:G18"/>
    <mergeCell ref="L8:M10"/>
    <mergeCell ref="N8:P8"/>
    <mergeCell ref="Q8:Q10"/>
    <mergeCell ref="R8:R10"/>
    <mergeCell ref="N9:O9"/>
    <mergeCell ref="P9:P10"/>
    <mergeCell ref="F8:F10"/>
    <mergeCell ref="G8:G10"/>
    <mergeCell ref="L16:M18"/>
    <mergeCell ref="N16:P16"/>
    <mergeCell ref="L11:M11"/>
    <mergeCell ref="L12:M12"/>
    <mergeCell ref="A15:R15"/>
    <mergeCell ref="A16:A18"/>
    <mergeCell ref="B16:B18"/>
    <mergeCell ref="C16:C18"/>
    <mergeCell ref="D16:D18"/>
    <mergeCell ref="E16:E18"/>
    <mergeCell ref="Q16:Q18"/>
    <mergeCell ref="R16:R18"/>
    <mergeCell ref="N17:O17"/>
    <mergeCell ref="P17:P18"/>
    <mergeCell ref="L19:M19"/>
    <mergeCell ref="A22:R22"/>
    <mergeCell ref="H16:H18"/>
    <mergeCell ref="I16:I18"/>
    <mergeCell ref="J16:J18"/>
    <mergeCell ref="K16:K18"/>
    <mergeCell ref="A23:A25"/>
    <mergeCell ref="B23:B25"/>
    <mergeCell ref="C23:C25"/>
    <mergeCell ref="D23:D25"/>
    <mergeCell ref="E23:E25"/>
    <mergeCell ref="F23:F25"/>
    <mergeCell ref="G23:G25"/>
    <mergeCell ref="H23:H25"/>
    <mergeCell ref="I23:I25"/>
    <mergeCell ref="J23:J25"/>
    <mergeCell ref="K23:K25"/>
    <mergeCell ref="L23:M25"/>
    <mergeCell ref="N23:P23"/>
    <mergeCell ref="Q23:Q25"/>
    <mergeCell ref="R23:R25"/>
    <mergeCell ref="N24:O24"/>
    <mergeCell ref="P24:P25"/>
    <mergeCell ref="L26:M26"/>
    <mergeCell ref="A29:R29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M32"/>
    <mergeCell ref="N30:P30"/>
    <mergeCell ref="Q30:Q32"/>
    <mergeCell ref="R30:R32"/>
    <mergeCell ref="N31:O31"/>
    <mergeCell ref="P31:P32"/>
    <mergeCell ref="L33:M33"/>
    <mergeCell ref="A36:P36"/>
    <mergeCell ref="A37:A39"/>
    <mergeCell ref="B37:B39"/>
    <mergeCell ref="C37:C39"/>
    <mergeCell ref="D37:D39"/>
    <mergeCell ref="E37:E39"/>
    <mergeCell ref="F37:F39"/>
    <mergeCell ref="G37:G39"/>
    <mergeCell ref="H37:H39"/>
    <mergeCell ref="I37:I39"/>
    <mergeCell ref="J37:J39"/>
    <mergeCell ref="K37:K39"/>
    <mergeCell ref="L37:N37"/>
    <mergeCell ref="O37:O39"/>
    <mergeCell ref="P37:P39"/>
    <mergeCell ref="L38:M38"/>
    <mergeCell ref="N38:N39"/>
    <mergeCell ref="A42:S42"/>
    <mergeCell ref="A43:A45"/>
    <mergeCell ref="B43:B45"/>
    <mergeCell ref="C43:C45"/>
    <mergeCell ref="D43:E43"/>
    <mergeCell ref="F43:G43"/>
    <mergeCell ref="H43:I43"/>
    <mergeCell ref="J43:J45"/>
    <mergeCell ref="K43:K45"/>
    <mergeCell ref="L43:L45"/>
    <mergeCell ref="M43:O43"/>
    <mergeCell ref="P43:P45"/>
    <mergeCell ref="Q43:Q45"/>
    <mergeCell ref="R43:R45"/>
    <mergeCell ref="S43:S45"/>
    <mergeCell ref="D44:D45"/>
    <mergeCell ref="E44:E45"/>
    <mergeCell ref="F44:F45"/>
    <mergeCell ref="G44:G45"/>
    <mergeCell ref="H44:H45"/>
    <mergeCell ref="I44:I45"/>
    <mergeCell ref="M44:N44"/>
    <mergeCell ref="O44:O45"/>
    <mergeCell ref="F76:H76"/>
    <mergeCell ref="M76:O76"/>
    <mergeCell ref="F78:H78"/>
    <mergeCell ref="D82:E82"/>
    <mergeCell ref="I82:L82"/>
    <mergeCell ref="O82:Q82"/>
    <mergeCell ref="D83:E83"/>
    <mergeCell ref="I83:L83"/>
    <mergeCell ref="O83:Q83"/>
    <mergeCell ref="A88:S88"/>
    <mergeCell ref="A89:S89"/>
    <mergeCell ref="D84:E84"/>
    <mergeCell ref="I84:L84"/>
    <mergeCell ref="O84:Q84"/>
    <mergeCell ref="A85:S85"/>
    <mergeCell ref="A86:S86"/>
    <mergeCell ref="A87:S87"/>
  </mergeCells>
  <printOptions horizontalCentered="1"/>
  <pageMargins left="0.1968503937007874" right="0.1968503937007874" top="0.1968503937007874" bottom="0.1968503937007874" header="0.1968503937007874" footer="0.1968503937007874"/>
  <pageSetup fitToHeight="3" fitToWidth="1" horizontalDpi="600" verticalDpi="600" orientation="landscape" scale="44" r:id="rId2"/>
  <rowBreaks count="1" manualBreakCount="1">
    <brk id="66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Daniel</cp:lastModifiedBy>
  <cp:lastPrinted>2014-10-03T16:08:58Z</cp:lastPrinted>
  <dcterms:created xsi:type="dcterms:W3CDTF">2014-10-02T22:17:01Z</dcterms:created>
  <dcterms:modified xsi:type="dcterms:W3CDTF">2014-10-03T16:09:14Z</dcterms:modified>
  <cp:category/>
  <cp:version/>
  <cp:contentType/>
  <cp:contentStatus/>
</cp:coreProperties>
</file>